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5600" windowHeight="8520" tabRatio="973" activeTab="2"/>
  </bookViews>
  <sheets>
    <sheet name="Dorost Hoši" sheetId="97" r:id="rId1"/>
    <sheet name="Dorost Dívky" sheetId="103" r:id="rId2"/>
    <sheet name="Děti" sheetId="96" r:id="rId3"/>
  </sheets>
  <calcPr calcId="145621"/>
</workbook>
</file>

<file path=xl/calcChain.xml><?xml version="1.0" encoding="utf-8"?>
<calcChain xmlns="http://schemas.openxmlformats.org/spreadsheetml/2006/main">
  <c r="F11" i="96" l="1"/>
  <c r="H11" i="96"/>
  <c r="J11" i="96"/>
  <c r="L11" i="96"/>
  <c r="N11" i="96"/>
  <c r="P11" i="96"/>
  <c r="R11" i="96"/>
  <c r="P6" i="96"/>
  <c r="P7" i="96"/>
  <c r="P8" i="96"/>
  <c r="P9" i="96"/>
  <c r="P10" i="96"/>
  <c r="P12" i="96"/>
  <c r="P13" i="96"/>
  <c r="P5" i="96"/>
  <c r="O6" i="103"/>
  <c r="O7" i="103"/>
  <c r="O8" i="103"/>
  <c r="O9" i="103"/>
  <c r="O10" i="103"/>
  <c r="O11" i="103"/>
  <c r="O12" i="103"/>
  <c r="O13" i="103"/>
  <c r="O5" i="103"/>
  <c r="O12" i="97"/>
  <c r="O6" i="97"/>
  <c r="O7" i="97"/>
  <c r="O8" i="97"/>
  <c r="O9" i="97"/>
  <c r="O10" i="97"/>
  <c r="O11" i="97"/>
  <c r="O5" i="97"/>
  <c r="S11" i="96" l="1"/>
  <c r="Q13" i="103"/>
  <c r="M13" i="103"/>
  <c r="K13" i="103"/>
  <c r="I13" i="103"/>
  <c r="G13" i="103"/>
  <c r="E13" i="103"/>
  <c r="Q12" i="103"/>
  <c r="M12" i="103"/>
  <c r="K12" i="103"/>
  <c r="I12" i="103"/>
  <c r="G12" i="103"/>
  <c r="E12" i="103"/>
  <c r="Q11" i="103"/>
  <c r="M11" i="103"/>
  <c r="K11" i="103"/>
  <c r="I11" i="103"/>
  <c r="G11" i="103"/>
  <c r="E11" i="103"/>
  <c r="Q10" i="103"/>
  <c r="M10" i="103"/>
  <c r="K10" i="103"/>
  <c r="I10" i="103"/>
  <c r="G10" i="103"/>
  <c r="E10" i="103"/>
  <c r="Q9" i="103"/>
  <c r="M9" i="103"/>
  <c r="K9" i="103"/>
  <c r="I9" i="103"/>
  <c r="G9" i="103"/>
  <c r="E9" i="103"/>
  <c r="Q8" i="103"/>
  <c r="M8" i="103"/>
  <c r="K8" i="103"/>
  <c r="I8" i="103"/>
  <c r="G8" i="103"/>
  <c r="E8" i="103"/>
  <c r="Q7" i="103"/>
  <c r="M7" i="103"/>
  <c r="K7" i="103"/>
  <c r="I7" i="103"/>
  <c r="G7" i="103"/>
  <c r="E7" i="103"/>
  <c r="Q6" i="103"/>
  <c r="M6" i="103"/>
  <c r="K6" i="103"/>
  <c r="I6" i="103"/>
  <c r="G6" i="103"/>
  <c r="E6" i="103"/>
  <c r="Q5" i="103"/>
  <c r="M5" i="103"/>
  <c r="K5" i="103"/>
  <c r="I5" i="103"/>
  <c r="G5" i="103"/>
  <c r="E5" i="103"/>
  <c r="R13" i="103" l="1"/>
  <c r="R12" i="103"/>
  <c r="R11" i="103"/>
  <c r="R10" i="103"/>
  <c r="R9" i="103"/>
  <c r="R8" i="103"/>
  <c r="R7" i="103"/>
  <c r="R6" i="103"/>
  <c r="R5" i="103"/>
  <c r="Q12" i="97"/>
  <c r="M12" i="97"/>
  <c r="K12" i="97"/>
  <c r="I12" i="97"/>
  <c r="G12" i="97"/>
  <c r="E12" i="97"/>
  <c r="Q11" i="97"/>
  <c r="M11" i="97"/>
  <c r="K11" i="97"/>
  <c r="I11" i="97"/>
  <c r="G11" i="97"/>
  <c r="E11" i="97"/>
  <c r="Q10" i="97"/>
  <c r="M10" i="97"/>
  <c r="K10" i="97"/>
  <c r="I10" i="97"/>
  <c r="G10" i="97"/>
  <c r="E10" i="97"/>
  <c r="Q9" i="97"/>
  <c r="M9" i="97"/>
  <c r="K9" i="97"/>
  <c r="I9" i="97"/>
  <c r="G9" i="97"/>
  <c r="E9" i="97"/>
  <c r="Q8" i="97"/>
  <c r="M8" i="97"/>
  <c r="K8" i="97"/>
  <c r="I8" i="97"/>
  <c r="G8" i="97"/>
  <c r="E8" i="97"/>
  <c r="Q7" i="97"/>
  <c r="M7" i="97"/>
  <c r="K7" i="97"/>
  <c r="I7" i="97"/>
  <c r="G7" i="97"/>
  <c r="E7" i="97"/>
  <c r="Q6" i="97"/>
  <c r="M6" i="97"/>
  <c r="K6" i="97"/>
  <c r="I6" i="97"/>
  <c r="G6" i="97"/>
  <c r="E6" i="97"/>
  <c r="Q5" i="97"/>
  <c r="M5" i="97"/>
  <c r="K5" i="97"/>
  <c r="I5" i="97"/>
  <c r="G5" i="97"/>
  <c r="E5" i="97"/>
  <c r="R13" i="96"/>
  <c r="N13" i="96"/>
  <c r="L13" i="96"/>
  <c r="J13" i="96"/>
  <c r="H13" i="96"/>
  <c r="F13" i="96"/>
  <c r="R12" i="96"/>
  <c r="N12" i="96"/>
  <c r="L12" i="96"/>
  <c r="J12" i="96"/>
  <c r="H12" i="96"/>
  <c r="F12" i="96"/>
  <c r="R10" i="96"/>
  <c r="N10" i="96"/>
  <c r="L10" i="96"/>
  <c r="J10" i="96"/>
  <c r="H10" i="96"/>
  <c r="F10" i="96"/>
  <c r="R9" i="96"/>
  <c r="N9" i="96"/>
  <c r="L9" i="96"/>
  <c r="J9" i="96"/>
  <c r="H9" i="96"/>
  <c r="F9" i="96"/>
  <c r="R8" i="96"/>
  <c r="N8" i="96"/>
  <c r="L8" i="96"/>
  <c r="J8" i="96"/>
  <c r="H8" i="96"/>
  <c r="F8" i="96"/>
  <c r="R7" i="96"/>
  <c r="N7" i="96"/>
  <c r="L7" i="96"/>
  <c r="J7" i="96"/>
  <c r="H7" i="96"/>
  <c r="F7" i="96"/>
  <c r="R6" i="96"/>
  <c r="N6" i="96"/>
  <c r="L6" i="96"/>
  <c r="J6" i="96"/>
  <c r="H6" i="96"/>
  <c r="F6" i="96"/>
  <c r="R5" i="96"/>
  <c r="N5" i="96"/>
  <c r="L5" i="96"/>
  <c r="J5" i="96"/>
  <c r="H5" i="96"/>
  <c r="F5" i="96"/>
  <c r="S13" i="96" l="1"/>
  <c r="S12" i="96"/>
  <c r="S10" i="96"/>
  <c r="S9" i="96"/>
  <c r="S8" i="96"/>
  <c r="S7" i="96"/>
  <c r="S6" i="96"/>
  <c r="S5" i="96"/>
  <c r="R12" i="97"/>
  <c r="R11" i="97"/>
  <c r="R10" i="97"/>
  <c r="R9" i="97"/>
  <c r="R8" i="97"/>
  <c r="R7" i="97"/>
  <c r="R6" i="97"/>
  <c r="R5" i="97"/>
</calcChain>
</file>

<file path=xl/sharedStrings.xml><?xml version="1.0" encoding="utf-8"?>
<sst xmlns="http://schemas.openxmlformats.org/spreadsheetml/2006/main" count="132" uniqueCount="56">
  <si>
    <t>Pořadí</t>
  </si>
  <si>
    <t xml:space="preserve">Jméno a příjmení </t>
  </si>
  <si>
    <t>Rychlostřelba</t>
  </si>
  <si>
    <t>Body</t>
  </si>
  <si>
    <t>Lovecká stezka</t>
  </si>
  <si>
    <t>3.</t>
  </si>
  <si>
    <t>5.</t>
  </si>
  <si>
    <t>6.</t>
  </si>
  <si>
    <t>7.</t>
  </si>
  <si>
    <t>9.</t>
  </si>
  <si>
    <t>Královská ústupovka</t>
  </si>
  <si>
    <t>11.</t>
  </si>
  <si>
    <t>Hradba</t>
  </si>
  <si>
    <t>Celkem</t>
  </si>
  <si>
    <t xml:space="preserve">2. </t>
  </si>
  <si>
    <t>Ká</t>
  </si>
  <si>
    <t>Celkem Ká</t>
  </si>
  <si>
    <t>Pěstová Anežka</t>
  </si>
  <si>
    <t>Kosař Matěj</t>
  </si>
  <si>
    <t>Kosařová Lucie</t>
  </si>
  <si>
    <t>Křišťanová Eva</t>
  </si>
  <si>
    <t>Sekyra Šimon</t>
  </si>
  <si>
    <t>Kutá Dája</t>
  </si>
  <si>
    <t>Nováková Vendy</t>
  </si>
  <si>
    <t>Kutá Míša</t>
  </si>
  <si>
    <t>Dě9</t>
  </si>
  <si>
    <t>Kategorie  (M-Muži, Ž-ženy, Dě9-Děti do      9 let, Dě13-Děti do 13 let, DoH -Dorost Hoši, DoD - Dorost Dívky)</t>
  </si>
  <si>
    <t>Šmíd Matěj</t>
  </si>
  <si>
    <t>Dě13</t>
  </si>
  <si>
    <t>Hála Jonáš</t>
  </si>
  <si>
    <t>Pěstová Eliška</t>
  </si>
  <si>
    <t>Záhorka Fanda</t>
  </si>
  <si>
    <t>Štrunc Jiří</t>
  </si>
  <si>
    <t>Vavruška Ríša</t>
  </si>
  <si>
    <t>Troblová Vendula</t>
  </si>
  <si>
    <t>Víťa Neužil</t>
  </si>
  <si>
    <t xml:space="preserve">50 m </t>
  </si>
  <si>
    <t xml:space="preserve">Kyvadlo           </t>
  </si>
  <si>
    <t xml:space="preserve">Terčová lukostřelba na 20 m </t>
  </si>
  <si>
    <t>Pesch Lukáš</t>
  </si>
  <si>
    <t>Bastl Albert</t>
  </si>
  <si>
    <t>Kopp Ondřej</t>
  </si>
  <si>
    <t>Bernard Matyáš</t>
  </si>
  <si>
    <t>Brož Max</t>
  </si>
  <si>
    <t>Kovářová Eliška</t>
  </si>
  <si>
    <t xml:space="preserve"> 50 m </t>
  </si>
  <si>
    <t xml:space="preserve">Kyvadlo      </t>
  </si>
  <si>
    <t>Terčová lukostřelba na 20 m</t>
  </si>
  <si>
    <t>Bonack David</t>
  </si>
  <si>
    <t>Bukač Fanda</t>
  </si>
  <si>
    <t>30 m</t>
  </si>
  <si>
    <t xml:space="preserve">Kyvadlo        </t>
  </si>
  <si>
    <t>Terčová lukostřelba na  15 m</t>
  </si>
  <si>
    <t>Kostková Daniela</t>
  </si>
  <si>
    <t>Bendová Monika</t>
  </si>
  <si>
    <t>Dě14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</si>
</sst>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164" fontId="0" fillId="2" borderId="22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textRotation="90" wrapText="1"/>
    </xf>
    <xf numFmtId="0" fontId="1" fillId="2" borderId="25" xfId="0" applyFont="1" applyFill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 textRotation="90" wrapText="1"/>
    </xf>
    <xf numFmtId="0" fontId="5" fillId="0" borderId="30" xfId="0" applyFont="1" applyBorder="1" applyAlignment="1">
      <alignment horizontal="center" vertical="center" textRotation="90" wrapText="1"/>
    </xf>
    <xf numFmtId="0" fontId="5" fillId="0" borderId="31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left" vertical="center" wrapText="1" indent="1"/>
    </xf>
    <xf numFmtId="0" fontId="0" fillId="0" borderId="17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8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Border="1" applyAlignment="1">
      <alignment horizontal="left" vertical="center" indent="1"/>
    </xf>
    <xf numFmtId="0" fontId="0" fillId="0" borderId="0" xfId="0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left" vertical="center" indent="1"/>
    </xf>
    <xf numFmtId="0" fontId="0" fillId="0" borderId="45" xfId="0" applyFill="1" applyBorder="1" applyAlignment="1">
      <alignment horizontal="center" vertical="center"/>
    </xf>
    <xf numFmtId="164" fontId="0" fillId="5" borderId="45" xfId="0" applyNumberFormat="1" applyFill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U12"/>
  <sheetViews>
    <sheetView zoomScale="95" zoomScaleNormal="95" workbookViewId="0">
      <pane ySplit="4" topLeftCell="A5" activePane="bottomLeft" state="frozen"/>
      <selection pane="bottomLeft" activeCell="C16" sqref="C16"/>
    </sheetView>
  </sheetViews>
  <sheetFormatPr defaultColWidth="9.140625" defaultRowHeight="15" x14ac:dyDescent="0.25"/>
  <cols>
    <col min="1" max="1" width="0.5703125" style="3" customWidth="1"/>
    <col min="2" max="2" width="4.42578125" style="2" customWidth="1"/>
    <col min="3" max="3" width="27.5703125" style="13" customWidth="1"/>
    <col min="4" max="5" width="4.5703125" style="25" customWidth="1"/>
    <col min="6" max="6" width="5" style="3" customWidth="1"/>
    <col min="7" max="7" width="4" style="3" bestFit="1" customWidth="1"/>
    <col min="8" max="9" width="4" style="3" customWidth="1"/>
    <col min="10" max="11" width="5.42578125" style="3" customWidth="1"/>
    <col min="12" max="13" width="5.7109375" style="3" customWidth="1"/>
    <col min="14" max="14" width="5.42578125" style="3" customWidth="1"/>
    <col min="15" max="15" width="5.85546875" style="3" customWidth="1"/>
    <col min="16" max="16" width="5.28515625" style="3" customWidth="1"/>
    <col min="17" max="17" width="5" style="3" customWidth="1"/>
    <col min="18" max="18" width="8.28515625" style="3" customWidth="1"/>
    <col min="19" max="19" width="0.85546875" style="3" customWidth="1"/>
    <col min="20" max="20" width="1" style="3" customWidth="1"/>
    <col min="21" max="16384" width="9.140625" style="3"/>
  </cols>
  <sheetData>
    <row r="1" spans="2:21" ht="8.25" customHeight="1" thickBot="1" x14ac:dyDescent="0.3"/>
    <row r="2" spans="2:21" s="2" customFormat="1" ht="20.25" customHeight="1" thickBot="1" x14ac:dyDescent="0.3">
      <c r="B2" s="66"/>
      <c r="C2" s="67"/>
      <c r="D2" s="75" t="s">
        <v>14</v>
      </c>
      <c r="E2" s="76"/>
      <c r="F2" s="59" t="s">
        <v>5</v>
      </c>
      <c r="G2" s="60"/>
      <c r="H2" s="59" t="s">
        <v>6</v>
      </c>
      <c r="I2" s="60"/>
      <c r="J2" s="61" t="s">
        <v>7</v>
      </c>
      <c r="K2" s="62"/>
      <c r="L2" s="52" t="s">
        <v>8</v>
      </c>
      <c r="M2" s="53"/>
      <c r="N2" s="59" t="s">
        <v>9</v>
      </c>
      <c r="O2" s="60"/>
      <c r="P2" s="59" t="s">
        <v>11</v>
      </c>
      <c r="Q2" s="60"/>
      <c r="R2" s="54" t="s">
        <v>13</v>
      </c>
    </row>
    <row r="3" spans="2:21" s="1" customFormat="1" ht="98.25" customHeight="1" x14ac:dyDescent="0.25">
      <c r="B3" s="71" t="s">
        <v>0</v>
      </c>
      <c r="C3" s="73" t="s">
        <v>1</v>
      </c>
      <c r="D3" s="65" t="s">
        <v>36</v>
      </c>
      <c r="E3" s="65"/>
      <c r="F3" s="56" t="s">
        <v>10</v>
      </c>
      <c r="G3" s="57"/>
      <c r="H3" s="56" t="s">
        <v>37</v>
      </c>
      <c r="I3" s="57"/>
      <c r="J3" s="58" t="s">
        <v>12</v>
      </c>
      <c r="K3" s="58"/>
      <c r="L3" s="63" t="s">
        <v>38</v>
      </c>
      <c r="M3" s="64"/>
      <c r="N3" s="56" t="s">
        <v>2</v>
      </c>
      <c r="O3" s="57"/>
      <c r="P3" s="56" t="s">
        <v>4</v>
      </c>
      <c r="Q3" s="57"/>
      <c r="R3" s="55"/>
    </row>
    <row r="4" spans="2:21" s="6" customFormat="1" ht="38.25" customHeight="1" thickBot="1" x14ac:dyDescent="0.3">
      <c r="B4" s="72"/>
      <c r="C4" s="78"/>
      <c r="D4" s="26" t="s">
        <v>3</v>
      </c>
      <c r="E4" s="27" t="s">
        <v>15</v>
      </c>
      <c r="F4" s="8" t="s">
        <v>3</v>
      </c>
      <c r="G4" s="9" t="s">
        <v>15</v>
      </c>
      <c r="H4" s="8" t="s">
        <v>3</v>
      </c>
      <c r="I4" s="9" t="s">
        <v>15</v>
      </c>
      <c r="J4" s="10" t="s">
        <v>3</v>
      </c>
      <c r="K4" s="7" t="s">
        <v>15</v>
      </c>
      <c r="L4" s="12" t="s">
        <v>3</v>
      </c>
      <c r="M4" s="9" t="s">
        <v>15</v>
      </c>
      <c r="N4" s="8" t="s">
        <v>3</v>
      </c>
      <c r="O4" s="9" t="s">
        <v>15</v>
      </c>
      <c r="P4" s="8" t="s">
        <v>3</v>
      </c>
      <c r="Q4" s="9" t="s">
        <v>15</v>
      </c>
      <c r="R4" s="19" t="s">
        <v>16</v>
      </c>
      <c r="S4" s="11"/>
      <c r="T4" s="11"/>
      <c r="U4" s="11"/>
    </row>
    <row r="5" spans="2:21" s="2" customFormat="1" ht="24" customHeight="1" x14ac:dyDescent="0.25">
      <c r="B5" s="4">
        <v>1</v>
      </c>
      <c r="C5" s="77" t="s">
        <v>35</v>
      </c>
      <c r="D5" s="17">
        <v>34</v>
      </c>
      <c r="E5" s="15">
        <f t="shared" ref="E5:E12" si="0">D5*2</f>
        <v>68</v>
      </c>
      <c r="F5" s="14">
        <v>8</v>
      </c>
      <c r="G5" s="16">
        <f t="shared" ref="G5:G12" si="1">F5*10</f>
        <v>80</v>
      </c>
      <c r="H5" s="14">
        <v>15</v>
      </c>
      <c r="I5" s="16">
        <f t="shared" ref="I5:I12" si="2">H5*10</f>
        <v>150</v>
      </c>
      <c r="J5" s="17">
        <v>5</v>
      </c>
      <c r="K5" s="15">
        <f t="shared" ref="K5:K12" si="3">J5*15</f>
        <v>75</v>
      </c>
      <c r="L5" s="14">
        <v>34</v>
      </c>
      <c r="M5" s="16">
        <f t="shared" ref="M5:M12" si="4">L5*2</f>
        <v>68</v>
      </c>
      <c r="N5" s="14">
        <v>7</v>
      </c>
      <c r="O5" s="16">
        <f>N5*10</f>
        <v>70</v>
      </c>
      <c r="P5" s="14">
        <v>118</v>
      </c>
      <c r="Q5" s="16">
        <f t="shared" ref="Q5:Q12" si="5">P5</f>
        <v>118</v>
      </c>
      <c r="R5" s="31">
        <f>E5+G5+I5+K5+M5++O5++Q5</f>
        <v>629</v>
      </c>
    </row>
    <row r="6" spans="2:21" s="2" customFormat="1" ht="24" customHeight="1" x14ac:dyDescent="0.25">
      <c r="B6" s="4">
        <v>2</v>
      </c>
      <c r="C6" s="77" t="s">
        <v>18</v>
      </c>
      <c r="D6" s="17">
        <v>25</v>
      </c>
      <c r="E6" s="15">
        <f t="shared" si="0"/>
        <v>50</v>
      </c>
      <c r="F6" s="14">
        <v>6</v>
      </c>
      <c r="G6" s="16">
        <f t="shared" si="1"/>
        <v>60</v>
      </c>
      <c r="H6" s="14">
        <v>3</v>
      </c>
      <c r="I6" s="16">
        <f t="shared" si="2"/>
        <v>30</v>
      </c>
      <c r="J6" s="17">
        <v>6</v>
      </c>
      <c r="K6" s="15">
        <f t="shared" si="3"/>
        <v>90</v>
      </c>
      <c r="L6" s="14">
        <v>42</v>
      </c>
      <c r="M6" s="16">
        <f t="shared" si="4"/>
        <v>84</v>
      </c>
      <c r="N6" s="14">
        <v>6</v>
      </c>
      <c r="O6" s="16">
        <f t="shared" ref="O6:O12" si="6">N6*10</f>
        <v>60</v>
      </c>
      <c r="P6" s="14">
        <v>92</v>
      </c>
      <c r="Q6" s="16">
        <f t="shared" si="5"/>
        <v>92</v>
      </c>
      <c r="R6" s="31">
        <f t="shared" ref="R6:R12" si="7">E6+G6+I6+K6+M6++O6++Q6</f>
        <v>466</v>
      </c>
    </row>
    <row r="7" spans="2:21" s="2" customFormat="1" ht="24" customHeight="1" x14ac:dyDescent="0.25">
      <c r="B7" s="4">
        <v>3</v>
      </c>
      <c r="C7" s="77" t="s">
        <v>39</v>
      </c>
      <c r="D7" s="17">
        <v>23</v>
      </c>
      <c r="E7" s="15">
        <f t="shared" si="0"/>
        <v>46</v>
      </c>
      <c r="F7" s="14">
        <v>4</v>
      </c>
      <c r="G7" s="16">
        <f t="shared" si="1"/>
        <v>40</v>
      </c>
      <c r="H7" s="14">
        <v>9</v>
      </c>
      <c r="I7" s="16">
        <f t="shared" si="2"/>
        <v>90</v>
      </c>
      <c r="J7" s="17">
        <v>4</v>
      </c>
      <c r="K7" s="15">
        <f t="shared" si="3"/>
        <v>60</v>
      </c>
      <c r="L7" s="14">
        <v>32</v>
      </c>
      <c r="M7" s="16">
        <f t="shared" si="4"/>
        <v>64</v>
      </c>
      <c r="N7" s="14">
        <v>6</v>
      </c>
      <c r="O7" s="16">
        <f t="shared" si="6"/>
        <v>60</v>
      </c>
      <c r="P7" s="14">
        <v>104</v>
      </c>
      <c r="Q7" s="16">
        <f t="shared" si="5"/>
        <v>104</v>
      </c>
      <c r="R7" s="31">
        <f t="shared" si="7"/>
        <v>464</v>
      </c>
    </row>
    <row r="8" spans="2:21" s="2" customFormat="1" ht="24" customHeight="1" x14ac:dyDescent="0.25">
      <c r="B8" s="4">
        <v>4</v>
      </c>
      <c r="C8" s="77" t="s">
        <v>40</v>
      </c>
      <c r="D8" s="17">
        <v>3</v>
      </c>
      <c r="E8" s="15">
        <f t="shared" si="0"/>
        <v>6</v>
      </c>
      <c r="F8" s="14">
        <v>6</v>
      </c>
      <c r="G8" s="16">
        <f t="shared" si="1"/>
        <v>60</v>
      </c>
      <c r="H8" s="14">
        <v>5</v>
      </c>
      <c r="I8" s="16">
        <f t="shared" si="2"/>
        <v>50</v>
      </c>
      <c r="J8" s="17">
        <v>6</v>
      </c>
      <c r="K8" s="15">
        <f t="shared" si="3"/>
        <v>90</v>
      </c>
      <c r="L8" s="14">
        <v>51</v>
      </c>
      <c r="M8" s="16">
        <f t="shared" si="4"/>
        <v>102</v>
      </c>
      <c r="N8" s="14">
        <v>3</v>
      </c>
      <c r="O8" s="16">
        <f t="shared" si="6"/>
        <v>30</v>
      </c>
      <c r="P8" s="14">
        <v>124</v>
      </c>
      <c r="Q8" s="16">
        <f t="shared" si="5"/>
        <v>124</v>
      </c>
      <c r="R8" s="31">
        <f t="shared" si="7"/>
        <v>462</v>
      </c>
    </row>
    <row r="9" spans="2:21" s="2" customFormat="1" ht="24" customHeight="1" x14ac:dyDescent="0.25">
      <c r="B9" s="4">
        <v>5</v>
      </c>
      <c r="C9" s="77" t="s">
        <v>41</v>
      </c>
      <c r="D9" s="17">
        <v>6</v>
      </c>
      <c r="E9" s="15">
        <f t="shared" si="0"/>
        <v>12</v>
      </c>
      <c r="F9" s="14">
        <v>4</v>
      </c>
      <c r="G9" s="16">
        <f t="shared" si="1"/>
        <v>40</v>
      </c>
      <c r="H9" s="14">
        <v>9</v>
      </c>
      <c r="I9" s="16">
        <f t="shared" si="2"/>
        <v>90</v>
      </c>
      <c r="J9" s="17">
        <v>3</v>
      </c>
      <c r="K9" s="15">
        <f t="shared" si="3"/>
        <v>45</v>
      </c>
      <c r="L9" s="14">
        <v>29</v>
      </c>
      <c r="M9" s="16">
        <f t="shared" si="4"/>
        <v>58</v>
      </c>
      <c r="N9" s="14">
        <v>6</v>
      </c>
      <c r="O9" s="16">
        <f t="shared" si="6"/>
        <v>60</v>
      </c>
      <c r="P9" s="14">
        <v>86</v>
      </c>
      <c r="Q9" s="16">
        <f t="shared" si="5"/>
        <v>86</v>
      </c>
      <c r="R9" s="31">
        <f t="shared" si="7"/>
        <v>391</v>
      </c>
    </row>
    <row r="10" spans="2:21" s="2" customFormat="1" ht="24" customHeight="1" x14ac:dyDescent="0.25">
      <c r="B10" s="4">
        <v>6</v>
      </c>
      <c r="C10" s="77" t="s">
        <v>42</v>
      </c>
      <c r="D10" s="17">
        <v>22</v>
      </c>
      <c r="E10" s="15">
        <f t="shared" si="0"/>
        <v>44</v>
      </c>
      <c r="F10" s="14">
        <v>5</v>
      </c>
      <c r="G10" s="16">
        <f t="shared" si="1"/>
        <v>50</v>
      </c>
      <c r="H10" s="14">
        <v>4</v>
      </c>
      <c r="I10" s="16">
        <f t="shared" si="2"/>
        <v>40</v>
      </c>
      <c r="J10" s="17">
        <v>3</v>
      </c>
      <c r="K10" s="15">
        <f t="shared" si="3"/>
        <v>45</v>
      </c>
      <c r="L10" s="14">
        <v>24</v>
      </c>
      <c r="M10" s="16">
        <f t="shared" si="4"/>
        <v>48</v>
      </c>
      <c r="N10" s="14">
        <v>2</v>
      </c>
      <c r="O10" s="16">
        <f t="shared" si="6"/>
        <v>20</v>
      </c>
      <c r="P10" s="14">
        <v>94</v>
      </c>
      <c r="Q10" s="16">
        <f t="shared" si="5"/>
        <v>94</v>
      </c>
      <c r="R10" s="31">
        <f t="shared" si="7"/>
        <v>341</v>
      </c>
    </row>
    <row r="11" spans="2:21" s="2" customFormat="1" ht="24" customHeight="1" x14ac:dyDescent="0.25">
      <c r="B11" s="4">
        <v>7</v>
      </c>
      <c r="C11" s="77" t="s">
        <v>21</v>
      </c>
      <c r="D11" s="17">
        <v>4</v>
      </c>
      <c r="E11" s="15">
        <f t="shared" si="0"/>
        <v>8</v>
      </c>
      <c r="F11" s="14">
        <v>6</v>
      </c>
      <c r="G11" s="16">
        <f t="shared" si="1"/>
        <v>60</v>
      </c>
      <c r="H11" s="14">
        <v>3</v>
      </c>
      <c r="I11" s="16">
        <f t="shared" si="2"/>
        <v>30</v>
      </c>
      <c r="J11" s="17">
        <v>4</v>
      </c>
      <c r="K11" s="15">
        <f t="shared" si="3"/>
        <v>60</v>
      </c>
      <c r="L11" s="14">
        <v>17</v>
      </c>
      <c r="M11" s="16">
        <f t="shared" si="4"/>
        <v>34</v>
      </c>
      <c r="N11" s="14">
        <v>3</v>
      </c>
      <c r="O11" s="16">
        <f t="shared" si="6"/>
        <v>30</v>
      </c>
      <c r="P11" s="14">
        <v>88</v>
      </c>
      <c r="Q11" s="16">
        <f t="shared" si="5"/>
        <v>88</v>
      </c>
      <c r="R11" s="31">
        <f t="shared" si="7"/>
        <v>310</v>
      </c>
    </row>
    <row r="12" spans="2:21" s="2" customFormat="1" ht="24" customHeight="1" thickBot="1" x14ac:dyDescent="0.3">
      <c r="B12" s="5">
        <v>8</v>
      </c>
      <c r="C12" s="77" t="s">
        <v>43</v>
      </c>
      <c r="D12" s="22">
        <v>0</v>
      </c>
      <c r="E12" s="23">
        <f t="shared" si="0"/>
        <v>0</v>
      </c>
      <c r="F12" s="20">
        <v>1</v>
      </c>
      <c r="G12" s="21">
        <f t="shared" si="1"/>
        <v>10</v>
      </c>
      <c r="H12" s="20">
        <v>0</v>
      </c>
      <c r="I12" s="21">
        <f t="shared" si="2"/>
        <v>0</v>
      </c>
      <c r="J12" s="22">
        <v>1</v>
      </c>
      <c r="K12" s="23">
        <f t="shared" si="3"/>
        <v>15</v>
      </c>
      <c r="L12" s="20">
        <v>7</v>
      </c>
      <c r="M12" s="21">
        <f t="shared" si="4"/>
        <v>14</v>
      </c>
      <c r="N12" s="20">
        <v>1</v>
      </c>
      <c r="O12" s="16">
        <f t="shared" si="6"/>
        <v>10</v>
      </c>
      <c r="P12" s="20">
        <v>78</v>
      </c>
      <c r="Q12" s="21">
        <f t="shared" si="5"/>
        <v>78</v>
      </c>
      <c r="R12" s="31">
        <f t="shared" si="7"/>
        <v>127</v>
      </c>
    </row>
  </sheetData>
  <mergeCells count="18">
    <mergeCell ref="H2:I2"/>
    <mergeCell ref="D3:E3"/>
    <mergeCell ref="B2:C2"/>
    <mergeCell ref="B3:B4"/>
    <mergeCell ref="C3:C4"/>
    <mergeCell ref="F2:G2"/>
    <mergeCell ref="F3:G3"/>
    <mergeCell ref="J2:K2"/>
    <mergeCell ref="L2:M2"/>
    <mergeCell ref="N2:O2"/>
    <mergeCell ref="D2:E2"/>
    <mergeCell ref="R2:R3"/>
    <mergeCell ref="P3:Q3"/>
    <mergeCell ref="P2:Q2"/>
    <mergeCell ref="H3:I3"/>
    <mergeCell ref="J3:K3"/>
    <mergeCell ref="L3:M3"/>
    <mergeCell ref="N3:O3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U18"/>
  <sheetViews>
    <sheetView zoomScale="95" zoomScaleNormal="95" workbookViewId="0">
      <pane ySplit="4" topLeftCell="A5" activePane="bottomLeft" state="frozen"/>
      <selection pane="bottomLeft" activeCell="P14" sqref="P14"/>
    </sheetView>
  </sheetViews>
  <sheetFormatPr defaultColWidth="9.140625" defaultRowHeight="15" x14ac:dyDescent="0.25"/>
  <cols>
    <col min="1" max="1" width="0.5703125" style="3" customWidth="1"/>
    <col min="2" max="2" width="4.42578125" style="2" customWidth="1"/>
    <col min="3" max="3" width="27.5703125" style="13" customWidth="1"/>
    <col min="4" max="5" width="4.5703125" style="25" customWidth="1"/>
    <col min="6" max="6" width="5" style="3" customWidth="1"/>
    <col min="7" max="7" width="4" style="3" bestFit="1" customWidth="1"/>
    <col min="8" max="9" width="4" style="3" customWidth="1"/>
    <col min="10" max="11" width="5.42578125" style="3" customWidth="1"/>
    <col min="12" max="13" width="5.7109375" style="3" customWidth="1"/>
    <col min="14" max="14" width="5.42578125" style="3" customWidth="1"/>
    <col min="15" max="15" width="5.85546875" style="3" customWidth="1"/>
    <col min="16" max="16" width="5.28515625" style="3" customWidth="1"/>
    <col min="17" max="17" width="5" style="3" customWidth="1"/>
    <col min="18" max="18" width="8.28515625" style="3" customWidth="1"/>
    <col min="19" max="19" width="0.85546875" style="3" customWidth="1"/>
    <col min="20" max="20" width="1" style="3" customWidth="1"/>
    <col min="21" max="16384" width="9.140625" style="3"/>
  </cols>
  <sheetData>
    <row r="1" spans="2:21" ht="8.25" customHeight="1" thickBot="1" x14ac:dyDescent="0.3"/>
    <row r="2" spans="2:21" s="2" customFormat="1" ht="20.25" customHeight="1" thickBot="1" x14ac:dyDescent="0.3">
      <c r="B2" s="66"/>
      <c r="C2" s="67"/>
      <c r="D2" s="75" t="s">
        <v>14</v>
      </c>
      <c r="E2" s="76"/>
      <c r="F2" s="59" t="s">
        <v>5</v>
      </c>
      <c r="G2" s="60"/>
      <c r="H2" s="59" t="s">
        <v>6</v>
      </c>
      <c r="I2" s="60"/>
      <c r="J2" s="61" t="s">
        <v>7</v>
      </c>
      <c r="K2" s="62"/>
      <c r="L2" s="52" t="s">
        <v>8</v>
      </c>
      <c r="M2" s="53"/>
      <c r="N2" s="59" t="s">
        <v>9</v>
      </c>
      <c r="O2" s="60"/>
      <c r="P2" s="59" t="s">
        <v>11</v>
      </c>
      <c r="Q2" s="60"/>
      <c r="R2" s="54" t="s">
        <v>13</v>
      </c>
    </row>
    <row r="3" spans="2:21" s="1" customFormat="1" ht="98.25" customHeight="1" x14ac:dyDescent="0.25">
      <c r="B3" s="71" t="s">
        <v>0</v>
      </c>
      <c r="C3" s="73" t="s">
        <v>1</v>
      </c>
      <c r="D3" s="65" t="s">
        <v>45</v>
      </c>
      <c r="E3" s="65"/>
      <c r="F3" s="56" t="s">
        <v>10</v>
      </c>
      <c r="G3" s="57"/>
      <c r="H3" s="56" t="s">
        <v>46</v>
      </c>
      <c r="I3" s="57"/>
      <c r="J3" s="58" t="s">
        <v>12</v>
      </c>
      <c r="K3" s="58"/>
      <c r="L3" s="63" t="s">
        <v>47</v>
      </c>
      <c r="M3" s="64"/>
      <c r="N3" s="56" t="s">
        <v>2</v>
      </c>
      <c r="O3" s="57"/>
      <c r="P3" s="56" t="s">
        <v>4</v>
      </c>
      <c r="Q3" s="57"/>
      <c r="R3" s="55"/>
    </row>
    <row r="4" spans="2:21" s="6" customFormat="1" ht="38.25" customHeight="1" thickBot="1" x14ac:dyDescent="0.3">
      <c r="B4" s="72"/>
      <c r="C4" s="74"/>
      <c r="D4" s="26" t="s">
        <v>3</v>
      </c>
      <c r="E4" s="27" t="s">
        <v>15</v>
      </c>
      <c r="F4" s="8" t="s">
        <v>3</v>
      </c>
      <c r="G4" s="9" t="s">
        <v>15</v>
      </c>
      <c r="H4" s="8" t="s">
        <v>3</v>
      </c>
      <c r="I4" s="9" t="s">
        <v>15</v>
      </c>
      <c r="J4" s="10" t="s">
        <v>3</v>
      </c>
      <c r="K4" s="7" t="s">
        <v>15</v>
      </c>
      <c r="L4" s="12" t="s">
        <v>3</v>
      </c>
      <c r="M4" s="9" t="s">
        <v>15</v>
      </c>
      <c r="N4" s="8" t="s">
        <v>3</v>
      </c>
      <c r="O4" s="9" t="s">
        <v>15</v>
      </c>
      <c r="P4" s="8" t="s">
        <v>3</v>
      </c>
      <c r="Q4" s="9" t="s">
        <v>15</v>
      </c>
      <c r="R4" s="19" t="s">
        <v>16</v>
      </c>
      <c r="S4" s="11"/>
      <c r="T4" s="11"/>
      <c r="U4" s="11"/>
    </row>
    <row r="5" spans="2:21" s="2" customFormat="1" ht="24" customHeight="1" x14ac:dyDescent="0.25">
      <c r="B5" s="4">
        <v>1</v>
      </c>
      <c r="C5" s="77" t="s">
        <v>22</v>
      </c>
      <c r="D5" s="17">
        <v>36</v>
      </c>
      <c r="E5" s="15">
        <f t="shared" ref="E5:E13" si="0">D5*2</f>
        <v>72</v>
      </c>
      <c r="F5" s="14">
        <v>11</v>
      </c>
      <c r="G5" s="16">
        <f t="shared" ref="G5:G13" si="1">F5*10</f>
        <v>110</v>
      </c>
      <c r="H5" s="14">
        <v>18</v>
      </c>
      <c r="I5" s="16">
        <f t="shared" ref="I5:I13" si="2">H5*10</f>
        <v>180</v>
      </c>
      <c r="J5" s="17">
        <v>10</v>
      </c>
      <c r="K5" s="15">
        <f t="shared" ref="K5:K13" si="3">J5*15</f>
        <v>150</v>
      </c>
      <c r="L5" s="14">
        <v>64</v>
      </c>
      <c r="M5" s="16">
        <f t="shared" ref="M5:M13" si="4">L5*2</f>
        <v>128</v>
      </c>
      <c r="N5" s="14">
        <v>9</v>
      </c>
      <c r="O5" s="16">
        <f>N5*10</f>
        <v>90</v>
      </c>
      <c r="P5" s="14">
        <v>116</v>
      </c>
      <c r="Q5" s="16">
        <f t="shared" ref="Q5:Q13" si="5">P5</f>
        <v>116</v>
      </c>
      <c r="R5" s="31">
        <f>E5+G5+I5+K5+M5+O5+Q5</f>
        <v>846</v>
      </c>
    </row>
    <row r="6" spans="2:21" s="2" customFormat="1" ht="24" customHeight="1" x14ac:dyDescent="0.25">
      <c r="B6" s="4">
        <v>2</v>
      </c>
      <c r="C6" s="77" t="s">
        <v>20</v>
      </c>
      <c r="D6" s="17">
        <v>31</v>
      </c>
      <c r="E6" s="15">
        <f t="shared" si="0"/>
        <v>62</v>
      </c>
      <c r="F6" s="14">
        <v>7</v>
      </c>
      <c r="G6" s="16">
        <f t="shared" si="1"/>
        <v>70</v>
      </c>
      <c r="H6" s="14">
        <v>13</v>
      </c>
      <c r="I6" s="16">
        <f t="shared" si="2"/>
        <v>130</v>
      </c>
      <c r="J6" s="17">
        <v>7</v>
      </c>
      <c r="K6" s="15">
        <f t="shared" si="3"/>
        <v>105</v>
      </c>
      <c r="L6" s="14">
        <v>45</v>
      </c>
      <c r="M6" s="16">
        <f t="shared" si="4"/>
        <v>90</v>
      </c>
      <c r="N6" s="14">
        <v>9</v>
      </c>
      <c r="O6" s="16">
        <f t="shared" ref="O6:O13" si="6">N6*10</f>
        <v>90</v>
      </c>
      <c r="P6" s="14">
        <v>132</v>
      </c>
      <c r="Q6" s="16">
        <f t="shared" si="5"/>
        <v>132</v>
      </c>
      <c r="R6" s="31">
        <f t="shared" ref="R6:R13" si="7">E6+G6+I6+K6+M6+O6+Q6</f>
        <v>679</v>
      </c>
    </row>
    <row r="7" spans="2:21" s="2" customFormat="1" ht="24" customHeight="1" x14ac:dyDescent="0.25">
      <c r="B7" s="4">
        <v>3</v>
      </c>
      <c r="C7" s="77" t="s">
        <v>17</v>
      </c>
      <c r="D7" s="17">
        <v>12</v>
      </c>
      <c r="E7" s="15">
        <f t="shared" si="0"/>
        <v>24</v>
      </c>
      <c r="F7" s="14">
        <v>7</v>
      </c>
      <c r="G7" s="16">
        <f t="shared" si="1"/>
        <v>70</v>
      </c>
      <c r="H7" s="14">
        <v>10</v>
      </c>
      <c r="I7" s="16">
        <f t="shared" si="2"/>
        <v>100</v>
      </c>
      <c r="J7" s="17">
        <v>6</v>
      </c>
      <c r="K7" s="15">
        <f t="shared" si="3"/>
        <v>90</v>
      </c>
      <c r="L7" s="14">
        <v>40</v>
      </c>
      <c r="M7" s="16">
        <f t="shared" si="4"/>
        <v>80</v>
      </c>
      <c r="N7" s="14">
        <v>9</v>
      </c>
      <c r="O7" s="16">
        <f t="shared" si="6"/>
        <v>90</v>
      </c>
      <c r="P7" s="14">
        <v>150</v>
      </c>
      <c r="Q7" s="16">
        <f t="shared" si="5"/>
        <v>150</v>
      </c>
      <c r="R7" s="31">
        <f t="shared" si="7"/>
        <v>604</v>
      </c>
    </row>
    <row r="8" spans="2:21" s="2" customFormat="1" ht="24" customHeight="1" x14ac:dyDescent="0.25">
      <c r="B8" s="4">
        <v>4</v>
      </c>
      <c r="C8" s="77" t="s">
        <v>30</v>
      </c>
      <c r="D8" s="17">
        <v>11</v>
      </c>
      <c r="E8" s="15">
        <f t="shared" si="0"/>
        <v>22</v>
      </c>
      <c r="F8" s="14">
        <v>7</v>
      </c>
      <c r="G8" s="16">
        <f t="shared" si="1"/>
        <v>70</v>
      </c>
      <c r="H8" s="14">
        <v>6</v>
      </c>
      <c r="I8" s="16">
        <f t="shared" si="2"/>
        <v>60</v>
      </c>
      <c r="J8" s="17">
        <v>9</v>
      </c>
      <c r="K8" s="15">
        <f t="shared" si="3"/>
        <v>135</v>
      </c>
      <c r="L8" s="14">
        <v>55</v>
      </c>
      <c r="M8" s="16">
        <f t="shared" si="4"/>
        <v>110</v>
      </c>
      <c r="N8" s="14">
        <v>6</v>
      </c>
      <c r="O8" s="16">
        <f t="shared" si="6"/>
        <v>60</v>
      </c>
      <c r="P8" s="14">
        <v>108</v>
      </c>
      <c r="Q8" s="16">
        <f t="shared" si="5"/>
        <v>108</v>
      </c>
      <c r="R8" s="31">
        <f t="shared" si="7"/>
        <v>565</v>
      </c>
    </row>
    <row r="9" spans="2:21" s="2" customFormat="1" ht="24" customHeight="1" x14ac:dyDescent="0.25">
      <c r="B9" s="4">
        <v>5</v>
      </c>
      <c r="C9" s="77" t="s">
        <v>23</v>
      </c>
      <c r="D9" s="17">
        <v>3</v>
      </c>
      <c r="E9" s="15">
        <f t="shared" si="0"/>
        <v>6</v>
      </c>
      <c r="F9" s="14">
        <v>7</v>
      </c>
      <c r="G9" s="16">
        <f t="shared" si="1"/>
        <v>70</v>
      </c>
      <c r="H9" s="14">
        <v>15</v>
      </c>
      <c r="I9" s="16">
        <f t="shared" si="2"/>
        <v>150</v>
      </c>
      <c r="J9" s="17">
        <v>3</v>
      </c>
      <c r="K9" s="15">
        <f t="shared" si="3"/>
        <v>45</v>
      </c>
      <c r="L9" s="14">
        <v>28</v>
      </c>
      <c r="M9" s="16">
        <f t="shared" si="4"/>
        <v>56</v>
      </c>
      <c r="N9" s="14">
        <v>8</v>
      </c>
      <c r="O9" s="16">
        <f t="shared" si="6"/>
        <v>80</v>
      </c>
      <c r="P9" s="14">
        <v>106</v>
      </c>
      <c r="Q9" s="16">
        <f t="shared" si="5"/>
        <v>106</v>
      </c>
      <c r="R9" s="31">
        <f t="shared" si="7"/>
        <v>513</v>
      </c>
    </row>
    <row r="10" spans="2:21" s="2" customFormat="1" ht="24" customHeight="1" x14ac:dyDescent="0.25">
      <c r="B10" s="4">
        <v>6</v>
      </c>
      <c r="C10" s="77" t="s">
        <v>19</v>
      </c>
      <c r="D10" s="17">
        <v>15</v>
      </c>
      <c r="E10" s="15">
        <f t="shared" si="0"/>
        <v>30</v>
      </c>
      <c r="F10" s="14">
        <v>5</v>
      </c>
      <c r="G10" s="16">
        <f t="shared" si="1"/>
        <v>50</v>
      </c>
      <c r="H10" s="14">
        <v>7</v>
      </c>
      <c r="I10" s="16">
        <f t="shared" si="2"/>
        <v>70</v>
      </c>
      <c r="J10" s="17">
        <v>7</v>
      </c>
      <c r="K10" s="15">
        <f t="shared" si="3"/>
        <v>105</v>
      </c>
      <c r="L10" s="14">
        <v>22</v>
      </c>
      <c r="M10" s="16">
        <f t="shared" si="4"/>
        <v>44</v>
      </c>
      <c r="N10" s="14">
        <v>5</v>
      </c>
      <c r="O10" s="16">
        <f t="shared" si="6"/>
        <v>50</v>
      </c>
      <c r="P10" s="14">
        <v>144</v>
      </c>
      <c r="Q10" s="16">
        <f t="shared" si="5"/>
        <v>144</v>
      </c>
      <c r="R10" s="31">
        <f t="shared" si="7"/>
        <v>493</v>
      </c>
    </row>
    <row r="11" spans="2:21" s="2" customFormat="1" ht="24" customHeight="1" x14ac:dyDescent="0.25">
      <c r="B11" s="4">
        <v>7</v>
      </c>
      <c r="C11" s="77" t="s">
        <v>44</v>
      </c>
      <c r="D11" s="17">
        <v>4</v>
      </c>
      <c r="E11" s="15">
        <f t="shared" si="0"/>
        <v>8</v>
      </c>
      <c r="F11" s="14">
        <v>8</v>
      </c>
      <c r="G11" s="16">
        <f t="shared" si="1"/>
        <v>80</v>
      </c>
      <c r="H11" s="14">
        <v>1</v>
      </c>
      <c r="I11" s="16">
        <f t="shared" si="2"/>
        <v>10</v>
      </c>
      <c r="J11" s="17">
        <v>9</v>
      </c>
      <c r="K11" s="15">
        <f t="shared" si="3"/>
        <v>135</v>
      </c>
      <c r="L11" s="14">
        <v>48</v>
      </c>
      <c r="M11" s="16">
        <f t="shared" si="4"/>
        <v>96</v>
      </c>
      <c r="N11" s="14">
        <v>4</v>
      </c>
      <c r="O11" s="16">
        <f t="shared" si="6"/>
        <v>40</v>
      </c>
      <c r="P11" s="14">
        <v>108</v>
      </c>
      <c r="Q11" s="16">
        <f t="shared" si="5"/>
        <v>108</v>
      </c>
      <c r="R11" s="31">
        <f t="shared" si="7"/>
        <v>477</v>
      </c>
    </row>
    <row r="12" spans="2:21" s="2" customFormat="1" ht="24" customHeight="1" x14ac:dyDescent="0.25">
      <c r="B12" s="4">
        <v>8</v>
      </c>
      <c r="C12" s="2" t="s">
        <v>34</v>
      </c>
      <c r="D12" s="17">
        <v>8</v>
      </c>
      <c r="E12" s="15">
        <f t="shared" si="0"/>
        <v>16</v>
      </c>
      <c r="F12" s="14">
        <v>2</v>
      </c>
      <c r="G12" s="16">
        <f t="shared" si="1"/>
        <v>20</v>
      </c>
      <c r="H12" s="14">
        <v>7</v>
      </c>
      <c r="I12" s="16">
        <f t="shared" si="2"/>
        <v>70</v>
      </c>
      <c r="J12" s="17">
        <v>2</v>
      </c>
      <c r="K12" s="15">
        <f t="shared" si="3"/>
        <v>30</v>
      </c>
      <c r="L12" s="14">
        <v>28</v>
      </c>
      <c r="M12" s="16">
        <f t="shared" si="4"/>
        <v>56</v>
      </c>
      <c r="N12" s="14">
        <v>6</v>
      </c>
      <c r="O12" s="16">
        <f t="shared" si="6"/>
        <v>60</v>
      </c>
      <c r="P12" s="14">
        <v>102</v>
      </c>
      <c r="Q12" s="16">
        <f t="shared" si="5"/>
        <v>102</v>
      </c>
      <c r="R12" s="31">
        <f t="shared" si="7"/>
        <v>354</v>
      </c>
    </row>
    <row r="13" spans="2:21" s="2" customFormat="1" ht="24" customHeight="1" x14ac:dyDescent="0.25">
      <c r="B13" s="28">
        <v>9</v>
      </c>
      <c r="C13" s="80" t="s">
        <v>24</v>
      </c>
      <c r="D13" s="29">
        <v>0</v>
      </c>
      <c r="E13" s="30">
        <f t="shared" si="0"/>
        <v>0</v>
      </c>
      <c r="F13" s="42">
        <v>4</v>
      </c>
      <c r="G13" s="41">
        <f t="shared" si="1"/>
        <v>40</v>
      </c>
      <c r="H13" s="42">
        <v>3</v>
      </c>
      <c r="I13" s="41">
        <f t="shared" si="2"/>
        <v>30</v>
      </c>
      <c r="J13" s="29">
        <v>3</v>
      </c>
      <c r="K13" s="30">
        <f t="shared" si="3"/>
        <v>45</v>
      </c>
      <c r="L13" s="42">
        <v>14</v>
      </c>
      <c r="M13" s="41">
        <f t="shared" si="4"/>
        <v>28</v>
      </c>
      <c r="N13" s="42">
        <v>3</v>
      </c>
      <c r="O13" s="16">
        <f t="shared" si="6"/>
        <v>30</v>
      </c>
      <c r="P13" s="42">
        <v>128</v>
      </c>
      <c r="Q13" s="41">
        <f t="shared" si="5"/>
        <v>128</v>
      </c>
      <c r="R13" s="31">
        <f t="shared" si="7"/>
        <v>301</v>
      </c>
    </row>
    <row r="14" spans="2:21" s="2" customFormat="1" ht="24" customHeight="1" x14ac:dyDescent="0.25">
      <c r="B14" s="83"/>
      <c r="C14" s="84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6"/>
    </row>
    <row r="15" spans="2:21" s="2" customFormat="1" ht="24" customHeight="1" x14ac:dyDescent="0.25">
      <c r="B15" s="79"/>
      <c r="C15" s="79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7"/>
    </row>
    <row r="16" spans="2:21" s="2" customFormat="1" ht="24" customHeight="1" x14ac:dyDescent="0.25">
      <c r="B16" s="79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7"/>
    </row>
    <row r="17" spans="2:18" s="2" customFormat="1" ht="24" customHeight="1" x14ac:dyDescent="0.25">
      <c r="B17" s="79"/>
      <c r="C17" s="81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7"/>
    </row>
    <row r="18" spans="2:18" s="2" customFormat="1" ht="24" customHeight="1" x14ac:dyDescent="0.25">
      <c r="B18" s="79"/>
      <c r="C18" s="81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7"/>
    </row>
  </sheetData>
  <mergeCells count="18">
    <mergeCell ref="D2:E2"/>
    <mergeCell ref="R2:R3"/>
    <mergeCell ref="P3:Q3"/>
    <mergeCell ref="P2:Q2"/>
    <mergeCell ref="H3:I3"/>
    <mergeCell ref="J3:K3"/>
    <mergeCell ref="L3:M3"/>
    <mergeCell ref="N3:O3"/>
    <mergeCell ref="J2:K2"/>
    <mergeCell ref="L2:M2"/>
    <mergeCell ref="N2:O2"/>
    <mergeCell ref="B3:B4"/>
    <mergeCell ref="C3:C4"/>
    <mergeCell ref="F2:G2"/>
    <mergeCell ref="F3:G3"/>
    <mergeCell ref="H2:I2"/>
    <mergeCell ref="D3:E3"/>
    <mergeCell ref="B2:C2"/>
  </mergeCells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V13"/>
  <sheetViews>
    <sheetView tabSelected="1" zoomScale="95" zoomScaleNormal="95" workbookViewId="0">
      <pane ySplit="4" topLeftCell="A5" activePane="bottomLeft" state="frozen"/>
      <selection pane="bottomLeft" activeCell="N20" sqref="N20"/>
    </sheetView>
  </sheetViews>
  <sheetFormatPr defaultColWidth="9.140625" defaultRowHeight="15" x14ac:dyDescent="0.25"/>
  <cols>
    <col min="1" max="1" width="0.5703125" style="3" customWidth="1"/>
    <col min="2" max="2" width="4.42578125" style="2" customWidth="1"/>
    <col min="3" max="3" width="27.5703125" style="13" customWidth="1"/>
    <col min="4" max="4" width="9.28515625" style="3" customWidth="1"/>
    <col min="5" max="6" width="4.5703125" style="25" customWidth="1"/>
    <col min="7" max="7" width="5" style="3" customWidth="1"/>
    <col min="8" max="8" width="4" style="3" bestFit="1" customWidth="1"/>
    <col min="9" max="10" width="4" style="3" customWidth="1"/>
    <col min="11" max="12" width="5.42578125" style="3" customWidth="1"/>
    <col min="13" max="14" width="5.7109375" style="3" customWidth="1"/>
    <col min="15" max="15" width="5.42578125" style="3" customWidth="1"/>
    <col min="16" max="16" width="5.85546875" style="3" customWidth="1"/>
    <col min="17" max="17" width="5.28515625" style="3" customWidth="1"/>
    <col min="18" max="18" width="5" style="3" customWidth="1"/>
    <col min="19" max="19" width="8.28515625" style="3" customWidth="1"/>
    <col min="20" max="20" width="0.85546875" style="3" customWidth="1"/>
    <col min="21" max="21" width="1" style="3" customWidth="1"/>
    <col min="22" max="16384" width="9.140625" style="3"/>
  </cols>
  <sheetData>
    <row r="1" spans="2:22" ht="8.25" customHeight="1" thickBot="1" x14ac:dyDescent="0.3"/>
    <row r="2" spans="2:22" s="2" customFormat="1" ht="20.25" customHeight="1" thickBot="1" x14ac:dyDescent="0.3">
      <c r="B2" s="66"/>
      <c r="C2" s="67"/>
      <c r="D2" s="68" t="s">
        <v>26</v>
      </c>
      <c r="E2" s="75" t="s">
        <v>14</v>
      </c>
      <c r="F2" s="76"/>
      <c r="G2" s="59" t="s">
        <v>5</v>
      </c>
      <c r="H2" s="60"/>
      <c r="I2" s="59" t="s">
        <v>6</v>
      </c>
      <c r="J2" s="60"/>
      <c r="K2" s="61" t="s">
        <v>7</v>
      </c>
      <c r="L2" s="62"/>
      <c r="M2" s="52" t="s">
        <v>8</v>
      </c>
      <c r="N2" s="53"/>
      <c r="O2" s="59" t="s">
        <v>9</v>
      </c>
      <c r="P2" s="60"/>
      <c r="Q2" s="59" t="s">
        <v>11</v>
      </c>
      <c r="R2" s="60"/>
      <c r="S2" s="54" t="s">
        <v>13</v>
      </c>
    </row>
    <row r="3" spans="2:22" s="1" customFormat="1" ht="98.25" customHeight="1" x14ac:dyDescent="0.25">
      <c r="B3" s="71" t="s">
        <v>0</v>
      </c>
      <c r="C3" s="73" t="s">
        <v>1</v>
      </c>
      <c r="D3" s="69"/>
      <c r="E3" s="65" t="s">
        <v>50</v>
      </c>
      <c r="F3" s="65"/>
      <c r="G3" s="56" t="s">
        <v>10</v>
      </c>
      <c r="H3" s="57"/>
      <c r="I3" s="56" t="s">
        <v>51</v>
      </c>
      <c r="J3" s="57"/>
      <c r="K3" s="58" t="s">
        <v>12</v>
      </c>
      <c r="L3" s="58"/>
      <c r="M3" s="63" t="s">
        <v>52</v>
      </c>
      <c r="N3" s="64"/>
      <c r="O3" s="56" t="s">
        <v>2</v>
      </c>
      <c r="P3" s="57"/>
      <c r="Q3" s="56" t="s">
        <v>4</v>
      </c>
      <c r="R3" s="57"/>
      <c r="S3" s="55"/>
    </row>
    <row r="4" spans="2:22" s="6" customFormat="1" ht="38.25" customHeight="1" thickBot="1" x14ac:dyDescent="0.3">
      <c r="B4" s="72"/>
      <c r="C4" s="74"/>
      <c r="D4" s="70"/>
      <c r="E4" s="26" t="s">
        <v>3</v>
      </c>
      <c r="F4" s="27" t="s">
        <v>15</v>
      </c>
      <c r="G4" s="8" t="s">
        <v>3</v>
      </c>
      <c r="H4" s="9" t="s">
        <v>15</v>
      </c>
      <c r="I4" s="8" t="s">
        <v>3</v>
      </c>
      <c r="J4" s="9" t="s">
        <v>15</v>
      </c>
      <c r="K4" s="10" t="s">
        <v>3</v>
      </c>
      <c r="L4" s="7" t="s">
        <v>15</v>
      </c>
      <c r="M4" s="12" t="s">
        <v>3</v>
      </c>
      <c r="N4" s="9" t="s">
        <v>15</v>
      </c>
      <c r="O4" s="8" t="s">
        <v>3</v>
      </c>
      <c r="P4" s="9" t="s">
        <v>15</v>
      </c>
      <c r="Q4" s="8" t="s">
        <v>3</v>
      </c>
      <c r="R4" s="9" t="s">
        <v>15</v>
      </c>
      <c r="S4" s="19" t="s">
        <v>16</v>
      </c>
      <c r="T4" s="11"/>
      <c r="U4" s="11"/>
      <c r="V4" s="11"/>
    </row>
    <row r="5" spans="2:22" s="2" customFormat="1" ht="24" customHeight="1" thickBot="1" x14ac:dyDescent="0.3">
      <c r="B5" s="43">
        <v>1</v>
      </c>
      <c r="C5" s="2" t="s">
        <v>53</v>
      </c>
      <c r="D5" s="39" t="s">
        <v>28</v>
      </c>
      <c r="E5" s="36">
        <v>49</v>
      </c>
      <c r="F5" s="44">
        <f t="shared" ref="F5:F13" si="0">E5*2</f>
        <v>98</v>
      </c>
      <c r="G5" s="40">
        <v>9</v>
      </c>
      <c r="H5" s="24">
        <f t="shared" ref="H5:H13" si="1">G5*10</f>
        <v>90</v>
      </c>
      <c r="I5" s="40">
        <v>17</v>
      </c>
      <c r="J5" s="24">
        <f t="shared" ref="J5:J13" si="2">I5*10</f>
        <v>170</v>
      </c>
      <c r="K5" s="38">
        <v>9</v>
      </c>
      <c r="L5" s="37">
        <f t="shared" ref="L5:L13" si="3">K5*15</f>
        <v>135</v>
      </c>
      <c r="M5" s="40">
        <v>61</v>
      </c>
      <c r="N5" s="24">
        <f t="shared" ref="N5:N13" si="4">M5*2</f>
        <v>122</v>
      </c>
      <c r="O5" s="40">
        <v>8</v>
      </c>
      <c r="P5" s="24">
        <f>O5*10</f>
        <v>80</v>
      </c>
      <c r="Q5" s="40">
        <v>162</v>
      </c>
      <c r="R5" s="24">
        <f t="shared" ref="R5:R13" si="5">Q5</f>
        <v>162</v>
      </c>
      <c r="S5" s="32">
        <f>F5+H5+J5+L5+N5+P5+R5</f>
        <v>857</v>
      </c>
    </row>
    <row r="6" spans="2:22" s="2" customFormat="1" ht="24" customHeight="1" thickBot="1" x14ac:dyDescent="0.3">
      <c r="B6" s="4">
        <v>2</v>
      </c>
      <c r="C6" s="88" t="s">
        <v>29</v>
      </c>
      <c r="D6" s="35" t="s">
        <v>28</v>
      </c>
      <c r="E6" s="17">
        <v>37</v>
      </c>
      <c r="F6" s="15">
        <f t="shared" si="0"/>
        <v>74</v>
      </c>
      <c r="G6" s="14">
        <v>7</v>
      </c>
      <c r="H6" s="16">
        <f t="shared" si="1"/>
        <v>70</v>
      </c>
      <c r="I6" s="14">
        <v>12</v>
      </c>
      <c r="J6" s="16">
        <f t="shared" si="2"/>
        <v>120</v>
      </c>
      <c r="K6" s="33">
        <v>9</v>
      </c>
      <c r="L6" s="34">
        <f t="shared" si="3"/>
        <v>135</v>
      </c>
      <c r="M6" s="14">
        <v>47</v>
      </c>
      <c r="N6" s="16">
        <f t="shared" si="4"/>
        <v>94</v>
      </c>
      <c r="O6" s="14">
        <v>7</v>
      </c>
      <c r="P6" s="24">
        <f t="shared" ref="P6:P13" si="6">O6*10</f>
        <v>70</v>
      </c>
      <c r="Q6" s="14">
        <v>152</v>
      </c>
      <c r="R6" s="16">
        <f t="shared" si="5"/>
        <v>152</v>
      </c>
      <c r="S6" s="32">
        <f t="shared" ref="S6:S13" si="7">F6+H6+J6+L6+N6+P6+R6</f>
        <v>715</v>
      </c>
    </row>
    <row r="7" spans="2:22" s="2" customFormat="1" ht="24" customHeight="1" thickBot="1" x14ac:dyDescent="0.3">
      <c r="B7" s="4">
        <v>3</v>
      </c>
      <c r="C7" s="77" t="s">
        <v>33</v>
      </c>
      <c r="D7" s="35" t="s">
        <v>28</v>
      </c>
      <c r="E7" s="17">
        <v>47</v>
      </c>
      <c r="F7" s="15">
        <f t="shared" si="0"/>
        <v>94</v>
      </c>
      <c r="G7" s="14">
        <v>8</v>
      </c>
      <c r="H7" s="16">
        <f t="shared" si="1"/>
        <v>80</v>
      </c>
      <c r="I7" s="14">
        <v>6</v>
      </c>
      <c r="J7" s="16">
        <f t="shared" si="2"/>
        <v>60</v>
      </c>
      <c r="K7" s="33">
        <v>8</v>
      </c>
      <c r="L7" s="34">
        <f t="shared" si="3"/>
        <v>120</v>
      </c>
      <c r="M7" s="14">
        <v>63</v>
      </c>
      <c r="N7" s="16">
        <f t="shared" si="4"/>
        <v>126</v>
      </c>
      <c r="O7" s="14">
        <v>7</v>
      </c>
      <c r="P7" s="24">
        <f t="shared" si="6"/>
        <v>70</v>
      </c>
      <c r="Q7" s="14">
        <v>148</v>
      </c>
      <c r="R7" s="16">
        <f t="shared" si="5"/>
        <v>148</v>
      </c>
      <c r="S7" s="32">
        <f t="shared" si="7"/>
        <v>698</v>
      </c>
    </row>
    <row r="8" spans="2:22" s="18" customFormat="1" ht="24" customHeight="1" thickBot="1" x14ac:dyDescent="0.3">
      <c r="B8" s="14">
        <v>4</v>
      </c>
      <c r="C8" s="77" t="s">
        <v>31</v>
      </c>
      <c r="D8" s="35" t="s">
        <v>28</v>
      </c>
      <c r="E8" s="17">
        <v>31</v>
      </c>
      <c r="F8" s="15">
        <f t="shared" si="0"/>
        <v>62</v>
      </c>
      <c r="G8" s="14">
        <v>5</v>
      </c>
      <c r="H8" s="16">
        <f t="shared" si="1"/>
        <v>50</v>
      </c>
      <c r="I8" s="14">
        <v>10</v>
      </c>
      <c r="J8" s="16">
        <f t="shared" si="2"/>
        <v>100</v>
      </c>
      <c r="K8" s="33">
        <v>7</v>
      </c>
      <c r="L8" s="34">
        <f t="shared" si="3"/>
        <v>105</v>
      </c>
      <c r="M8" s="14">
        <v>20</v>
      </c>
      <c r="N8" s="16">
        <f t="shared" si="4"/>
        <v>40</v>
      </c>
      <c r="O8" s="14">
        <v>10</v>
      </c>
      <c r="P8" s="24">
        <f t="shared" si="6"/>
        <v>100</v>
      </c>
      <c r="Q8" s="14">
        <v>138</v>
      </c>
      <c r="R8" s="16">
        <f t="shared" si="5"/>
        <v>138</v>
      </c>
      <c r="S8" s="32">
        <f t="shared" si="7"/>
        <v>595</v>
      </c>
    </row>
    <row r="9" spans="2:22" s="2" customFormat="1" ht="24" customHeight="1" thickBot="1" x14ac:dyDescent="0.3">
      <c r="B9" s="4">
        <v>5</v>
      </c>
      <c r="C9" s="77" t="s">
        <v>32</v>
      </c>
      <c r="D9" s="35" t="s">
        <v>28</v>
      </c>
      <c r="E9" s="17">
        <v>43</v>
      </c>
      <c r="F9" s="15">
        <f t="shared" si="0"/>
        <v>86</v>
      </c>
      <c r="G9" s="14">
        <v>6</v>
      </c>
      <c r="H9" s="16">
        <f t="shared" si="1"/>
        <v>60</v>
      </c>
      <c r="I9" s="14">
        <v>12</v>
      </c>
      <c r="J9" s="16">
        <f t="shared" si="2"/>
        <v>120</v>
      </c>
      <c r="K9" s="33">
        <v>4</v>
      </c>
      <c r="L9" s="34">
        <f t="shared" si="3"/>
        <v>60</v>
      </c>
      <c r="M9" s="14">
        <v>47</v>
      </c>
      <c r="N9" s="16">
        <f t="shared" si="4"/>
        <v>94</v>
      </c>
      <c r="O9" s="14">
        <v>2</v>
      </c>
      <c r="P9" s="24">
        <f t="shared" si="6"/>
        <v>20</v>
      </c>
      <c r="Q9" s="14">
        <v>152</v>
      </c>
      <c r="R9" s="16">
        <f t="shared" si="5"/>
        <v>152</v>
      </c>
      <c r="S9" s="32">
        <f t="shared" si="7"/>
        <v>592</v>
      </c>
    </row>
    <row r="10" spans="2:22" s="2" customFormat="1" ht="24" customHeight="1" thickBot="1" x14ac:dyDescent="0.3">
      <c r="B10" s="4">
        <v>6</v>
      </c>
      <c r="C10" s="77" t="s">
        <v>48</v>
      </c>
      <c r="D10" s="35" t="s">
        <v>28</v>
      </c>
      <c r="E10" s="17">
        <v>18</v>
      </c>
      <c r="F10" s="15">
        <f t="shared" si="0"/>
        <v>36</v>
      </c>
      <c r="G10" s="14">
        <v>4</v>
      </c>
      <c r="H10" s="16">
        <f t="shared" si="1"/>
        <v>40</v>
      </c>
      <c r="I10" s="14">
        <v>8</v>
      </c>
      <c r="J10" s="16">
        <f t="shared" si="2"/>
        <v>80</v>
      </c>
      <c r="K10" s="33">
        <v>5</v>
      </c>
      <c r="L10" s="34">
        <f t="shared" si="3"/>
        <v>75</v>
      </c>
      <c r="M10" s="14">
        <v>35</v>
      </c>
      <c r="N10" s="16">
        <f t="shared" si="4"/>
        <v>70</v>
      </c>
      <c r="O10" s="14">
        <v>3</v>
      </c>
      <c r="P10" s="24">
        <f t="shared" si="6"/>
        <v>30</v>
      </c>
      <c r="Q10" s="14">
        <v>120</v>
      </c>
      <c r="R10" s="16">
        <f t="shared" si="5"/>
        <v>120</v>
      </c>
      <c r="S10" s="32">
        <f t="shared" si="7"/>
        <v>451</v>
      </c>
    </row>
    <row r="11" spans="2:22" s="2" customFormat="1" ht="24" customHeight="1" thickBot="1" x14ac:dyDescent="0.3">
      <c r="B11" s="4">
        <v>7</v>
      </c>
      <c r="C11" s="91" t="s">
        <v>54</v>
      </c>
      <c r="D11" s="35" t="s">
        <v>55</v>
      </c>
      <c r="E11" s="17">
        <v>27</v>
      </c>
      <c r="F11" s="15">
        <f t="shared" ref="F11" si="8">E11*2</f>
        <v>54</v>
      </c>
      <c r="G11" s="14">
        <v>6</v>
      </c>
      <c r="H11" s="16">
        <f t="shared" ref="H11" si="9">G11*10</f>
        <v>60</v>
      </c>
      <c r="I11" s="14">
        <v>3</v>
      </c>
      <c r="J11" s="16">
        <f t="shared" ref="J11" si="10">I11*10</f>
        <v>30</v>
      </c>
      <c r="K11" s="33">
        <v>2</v>
      </c>
      <c r="L11" s="34">
        <f t="shared" ref="L11" si="11">K11*15</f>
        <v>30</v>
      </c>
      <c r="M11" s="14">
        <v>18</v>
      </c>
      <c r="N11" s="16">
        <f t="shared" ref="N11" si="12">M11*2</f>
        <v>36</v>
      </c>
      <c r="O11" s="14">
        <v>6</v>
      </c>
      <c r="P11" s="24">
        <f t="shared" si="6"/>
        <v>60</v>
      </c>
      <c r="Q11" s="14">
        <v>84</v>
      </c>
      <c r="R11" s="16">
        <f t="shared" ref="R11" si="13">Q11</f>
        <v>84</v>
      </c>
      <c r="S11" s="32">
        <f t="shared" ref="S11" si="14">F11+H11+J11+L11+N11+P11+R11</f>
        <v>354</v>
      </c>
    </row>
    <row r="12" spans="2:22" s="2" customFormat="1" ht="24" customHeight="1" thickBot="1" x14ac:dyDescent="0.3">
      <c r="B12" s="4">
        <v>1</v>
      </c>
      <c r="C12" s="89" t="s">
        <v>27</v>
      </c>
      <c r="D12" s="51" t="s">
        <v>25</v>
      </c>
      <c r="E12" s="46">
        <v>14</v>
      </c>
      <c r="F12" s="47">
        <f t="shared" si="0"/>
        <v>28</v>
      </c>
      <c r="G12" s="48">
        <v>2</v>
      </c>
      <c r="H12" s="49">
        <f t="shared" si="1"/>
        <v>20</v>
      </c>
      <c r="I12" s="48">
        <v>4</v>
      </c>
      <c r="J12" s="49">
        <f t="shared" si="2"/>
        <v>40</v>
      </c>
      <c r="K12" s="50">
        <v>4</v>
      </c>
      <c r="L12" s="45">
        <f t="shared" si="3"/>
        <v>60</v>
      </c>
      <c r="M12" s="48">
        <v>19</v>
      </c>
      <c r="N12" s="49">
        <f t="shared" si="4"/>
        <v>38</v>
      </c>
      <c r="O12" s="48">
        <v>4</v>
      </c>
      <c r="P12" s="24">
        <f t="shared" si="6"/>
        <v>40</v>
      </c>
      <c r="Q12" s="48">
        <v>98</v>
      </c>
      <c r="R12" s="49">
        <f t="shared" si="5"/>
        <v>98</v>
      </c>
      <c r="S12" s="32">
        <f t="shared" si="7"/>
        <v>324</v>
      </c>
    </row>
    <row r="13" spans="2:22" s="2" customFormat="1" ht="24" customHeight="1" thickBot="1" x14ac:dyDescent="0.3">
      <c r="B13" s="4">
        <v>2</v>
      </c>
      <c r="C13" s="90" t="s">
        <v>49</v>
      </c>
      <c r="D13" s="51" t="s">
        <v>25</v>
      </c>
      <c r="E13" s="46">
        <v>7</v>
      </c>
      <c r="F13" s="47">
        <f t="shared" si="0"/>
        <v>14</v>
      </c>
      <c r="G13" s="48">
        <v>4</v>
      </c>
      <c r="H13" s="49">
        <f t="shared" si="1"/>
        <v>40</v>
      </c>
      <c r="I13" s="48">
        <v>3</v>
      </c>
      <c r="J13" s="49">
        <f t="shared" si="2"/>
        <v>30</v>
      </c>
      <c r="K13" s="50">
        <v>5</v>
      </c>
      <c r="L13" s="45">
        <f t="shared" si="3"/>
        <v>75</v>
      </c>
      <c r="M13" s="48">
        <v>18</v>
      </c>
      <c r="N13" s="49">
        <f t="shared" si="4"/>
        <v>36</v>
      </c>
      <c r="O13" s="48">
        <v>1</v>
      </c>
      <c r="P13" s="24">
        <f t="shared" si="6"/>
        <v>10</v>
      </c>
      <c r="Q13" s="48">
        <v>118</v>
      </c>
      <c r="R13" s="49">
        <f t="shared" si="5"/>
        <v>118</v>
      </c>
      <c r="S13" s="32">
        <f t="shared" si="7"/>
        <v>323</v>
      </c>
    </row>
  </sheetData>
  <sortState ref="C5:AI113">
    <sortCondition ref="D5:D113"/>
  </sortState>
  <mergeCells count="19">
    <mergeCell ref="I2:J2"/>
    <mergeCell ref="E3:F3"/>
    <mergeCell ref="B2:C2"/>
    <mergeCell ref="D2:D4"/>
    <mergeCell ref="B3:B4"/>
    <mergeCell ref="C3:C4"/>
    <mergeCell ref="G2:H2"/>
    <mergeCell ref="G3:H3"/>
    <mergeCell ref="K2:L2"/>
    <mergeCell ref="M2:N2"/>
    <mergeCell ref="O2:P2"/>
    <mergeCell ref="E2:F2"/>
    <mergeCell ref="S2:S3"/>
    <mergeCell ref="Q3:R3"/>
    <mergeCell ref="Q2:R2"/>
    <mergeCell ref="I3:J3"/>
    <mergeCell ref="K3:L3"/>
    <mergeCell ref="M3:N3"/>
    <mergeCell ref="O3:P3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Dorost Hoši</vt:lpstr>
      <vt:lpstr>Dorost Dívky</vt:lpstr>
      <vt:lpstr>Děti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pc84</dc:creator>
  <cp:lastModifiedBy>Holik</cp:lastModifiedBy>
  <cp:lastPrinted>2012-09-23T09:42:14Z</cp:lastPrinted>
  <dcterms:created xsi:type="dcterms:W3CDTF">2011-05-20T10:28:01Z</dcterms:created>
  <dcterms:modified xsi:type="dcterms:W3CDTF">2017-08-21T16:27:15Z</dcterms:modified>
</cp:coreProperties>
</file>