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5" windowWidth="11370" windowHeight="14325"/>
  </bookViews>
  <sheets>
    <sheet name="zebricek_ll" sheetId="2" r:id="rId1"/>
  </sheets>
  <calcPr calcId="145621"/>
</workbook>
</file>

<file path=xl/calcChain.xml><?xml version="1.0" encoding="utf-8"?>
<calcChain xmlns="http://schemas.openxmlformats.org/spreadsheetml/2006/main">
  <c r="AF63" i="2" l="1"/>
  <c r="AF64" i="2"/>
  <c r="AF70" i="2"/>
  <c r="AF69" i="2"/>
  <c r="AF66" i="2"/>
  <c r="AF74" i="2"/>
  <c r="AF117" i="2"/>
  <c r="AF81" i="2"/>
  <c r="AF49" i="2"/>
  <c r="AF47" i="2"/>
  <c r="AF76" i="2"/>
  <c r="AF78" i="2"/>
  <c r="AF80" i="2"/>
  <c r="AF126" i="2"/>
  <c r="AF72" i="2"/>
  <c r="AF92" i="2"/>
  <c r="AF54" i="2"/>
  <c r="AF118" i="2"/>
  <c r="AF87" i="2"/>
  <c r="AF4" i="2"/>
  <c r="AF18" i="2"/>
  <c r="AF20" i="2"/>
  <c r="AF21" i="2"/>
  <c r="AF17" i="2"/>
  <c r="AF28" i="2"/>
  <c r="AF37" i="2"/>
  <c r="Z70" i="2" l="1"/>
  <c r="AC124" i="2"/>
  <c r="AC74" i="2"/>
  <c r="AC24" i="2"/>
  <c r="AC72" i="2"/>
  <c r="AC79" i="2"/>
  <c r="AC64" i="2"/>
  <c r="AC78" i="2"/>
  <c r="AC25" i="2"/>
  <c r="AC62" i="2"/>
  <c r="AC19" i="2"/>
  <c r="AC38" i="2"/>
  <c r="AC118" i="2"/>
  <c r="AC32" i="2"/>
  <c r="AC14" i="2"/>
  <c r="AC6" i="2"/>
  <c r="AC15" i="2"/>
  <c r="AC95" i="2"/>
  <c r="AC8" i="2"/>
  <c r="AC50" i="2"/>
  <c r="AC56" i="2"/>
  <c r="AC30" i="2"/>
  <c r="AC49" i="2"/>
  <c r="AC20" i="2"/>
  <c r="AC23" i="2"/>
  <c r="AC39" i="2"/>
  <c r="AC102" i="2"/>
  <c r="AC67" i="2"/>
  <c r="AC27" i="2"/>
  <c r="AC88" i="2"/>
  <c r="AC21" i="2"/>
  <c r="AC5" i="2"/>
  <c r="AC44" i="2"/>
  <c r="AC157" i="2"/>
  <c r="AC55" i="2"/>
  <c r="AC22" i="2"/>
  <c r="AC18" i="2"/>
  <c r="AC4" i="2"/>
  <c r="AC7" i="2"/>
  <c r="AC63" i="2"/>
  <c r="AC94" i="2"/>
  <c r="AC73" i="2"/>
  <c r="AC80" i="2"/>
  <c r="AC69" i="2"/>
  <c r="AC103" i="2"/>
  <c r="W72" i="2" l="1"/>
  <c r="W28" i="2"/>
  <c r="G6" i="2" l="1"/>
  <c r="F6" i="2"/>
  <c r="E6" i="2"/>
  <c r="D6" i="2" l="1"/>
  <c r="G77" i="2"/>
  <c r="F77" i="2"/>
  <c r="E77" i="2"/>
  <c r="G97" i="2"/>
  <c r="F97" i="2"/>
  <c r="E97" i="2"/>
  <c r="G158" i="2"/>
  <c r="F158" i="2"/>
  <c r="E158" i="2"/>
  <c r="G148" i="2"/>
  <c r="F148" i="2"/>
  <c r="E148" i="2"/>
  <c r="G101" i="2"/>
  <c r="F101" i="2"/>
  <c r="E101" i="2"/>
  <c r="G98" i="2"/>
  <c r="F98" i="2"/>
  <c r="E98" i="2"/>
  <c r="G82" i="2"/>
  <c r="F82" i="2"/>
  <c r="E82" i="2"/>
  <c r="G108" i="2"/>
  <c r="F108" i="2"/>
  <c r="E108" i="2"/>
  <c r="G168" i="2"/>
  <c r="F168" i="2"/>
  <c r="E168" i="2"/>
  <c r="G136" i="2"/>
  <c r="F136" i="2"/>
  <c r="E136" i="2"/>
  <c r="G129" i="2"/>
  <c r="F129" i="2"/>
  <c r="E129" i="2"/>
  <c r="G122" i="2"/>
  <c r="F122" i="2"/>
  <c r="E122" i="2"/>
  <c r="G141" i="2"/>
  <c r="F141" i="2"/>
  <c r="E141" i="2"/>
  <c r="G110" i="2"/>
  <c r="F110" i="2"/>
  <c r="E110" i="2"/>
  <c r="N83" i="2"/>
  <c r="D98" i="2" l="1"/>
  <c r="D97" i="2"/>
  <c r="D110" i="2"/>
  <c r="D136" i="2"/>
  <c r="D122" i="2"/>
  <c r="D148" i="2"/>
  <c r="D108" i="2"/>
  <c r="D141" i="2"/>
  <c r="D168" i="2"/>
  <c r="D101" i="2"/>
  <c r="D77" i="2"/>
  <c r="D129" i="2"/>
  <c r="D82" i="2"/>
  <c r="D158" i="2"/>
  <c r="G90" i="2"/>
  <c r="F90" i="2"/>
  <c r="E90" i="2"/>
  <c r="G153" i="2"/>
  <c r="F153" i="2"/>
  <c r="E153" i="2"/>
  <c r="G127" i="2"/>
  <c r="F127" i="2"/>
  <c r="E127" i="2"/>
  <c r="G160" i="2"/>
  <c r="F160" i="2"/>
  <c r="E160" i="2"/>
  <c r="G125" i="2"/>
  <c r="F125" i="2"/>
  <c r="E125" i="2"/>
  <c r="G163" i="2"/>
  <c r="F163" i="2"/>
  <c r="E163" i="2"/>
  <c r="G120" i="2"/>
  <c r="F120" i="2"/>
  <c r="E120" i="2"/>
  <c r="G143" i="2"/>
  <c r="F143" i="2"/>
  <c r="E143" i="2"/>
  <c r="G138" i="2"/>
  <c r="F138" i="2"/>
  <c r="E138" i="2"/>
  <c r="G167" i="2"/>
  <c r="F167" i="2"/>
  <c r="E167" i="2"/>
  <c r="G99" i="2"/>
  <c r="F99" i="2"/>
  <c r="E99" i="2"/>
  <c r="G142" i="2"/>
  <c r="F142" i="2"/>
  <c r="E142" i="2"/>
  <c r="G123" i="2"/>
  <c r="F123" i="2"/>
  <c r="E123" i="2"/>
  <c r="G91" i="2"/>
  <c r="F91" i="2"/>
  <c r="E91" i="2"/>
  <c r="G166" i="2"/>
  <c r="F166" i="2"/>
  <c r="E166" i="2"/>
  <c r="G44" i="2"/>
  <c r="F44" i="2"/>
  <c r="E44" i="2"/>
  <c r="D123" i="2" l="1"/>
  <c r="D160" i="2"/>
  <c r="D142" i="2"/>
  <c r="D44" i="2"/>
  <c r="D167" i="2"/>
  <c r="D163" i="2"/>
  <c r="D127" i="2"/>
  <c r="D166" i="2"/>
  <c r="D120" i="2"/>
  <c r="D138" i="2"/>
  <c r="D143" i="2"/>
  <c r="D99" i="2"/>
  <c r="D91" i="2"/>
  <c r="D153" i="2"/>
  <c r="D125" i="2"/>
  <c r="D90" i="2"/>
  <c r="G103" i="2"/>
  <c r="F103" i="2"/>
  <c r="E103" i="2"/>
  <c r="G152" i="2"/>
  <c r="F152" i="2"/>
  <c r="E152" i="2"/>
  <c r="G57" i="2"/>
  <c r="F57" i="2"/>
  <c r="E57" i="2"/>
  <c r="G48" i="2"/>
  <c r="F48" i="2"/>
  <c r="E48" i="2"/>
  <c r="G36" i="2"/>
  <c r="F36" i="2"/>
  <c r="E36" i="2"/>
  <c r="G146" i="2"/>
  <c r="F146" i="2"/>
  <c r="E146" i="2"/>
  <c r="D36" i="2" l="1"/>
  <c r="D152" i="2"/>
  <c r="D103" i="2"/>
  <c r="D146" i="2"/>
  <c r="D57" i="2"/>
  <c r="D48" i="2"/>
  <c r="G52" i="2"/>
  <c r="F52" i="2"/>
  <c r="E52" i="2"/>
  <c r="G154" i="2"/>
  <c r="F154" i="2"/>
  <c r="E154" i="2"/>
  <c r="G106" i="2"/>
  <c r="F106" i="2"/>
  <c r="E106" i="2"/>
  <c r="E18" i="2"/>
  <c r="G18" i="2"/>
  <c r="F18" i="2"/>
  <c r="G59" i="2"/>
  <c r="F59" i="2"/>
  <c r="E59" i="2"/>
  <c r="D59" i="2" s="1"/>
  <c r="G15" i="2"/>
  <c r="F15" i="2"/>
  <c r="E15" i="2"/>
  <c r="G117" i="2"/>
  <c r="G126" i="2"/>
  <c r="G116" i="2"/>
  <c r="G151" i="2"/>
  <c r="G132" i="2"/>
  <c r="G159" i="2"/>
  <c r="G104" i="2"/>
  <c r="G124" i="2"/>
  <c r="G157" i="2"/>
  <c r="G85" i="2"/>
  <c r="G147" i="2"/>
  <c r="G149" i="2"/>
  <c r="G145" i="2"/>
  <c r="G150" i="2"/>
  <c r="G130" i="2"/>
  <c r="G144" i="2"/>
  <c r="G137" i="2"/>
  <c r="G102" i="2"/>
  <c r="G135" i="2"/>
  <c r="G100" i="2"/>
  <c r="G111" i="2"/>
  <c r="G81" i="2"/>
  <c r="G105" i="2"/>
  <c r="G155" i="2"/>
  <c r="G164" i="2"/>
  <c r="G139" i="2"/>
  <c r="G93" i="2"/>
  <c r="G70" i="2"/>
  <c r="G134" i="2"/>
  <c r="G76" i="2"/>
  <c r="G94" i="2"/>
  <c r="G156" i="2"/>
  <c r="G161" i="2"/>
  <c r="G128" i="2"/>
  <c r="G63" i="2"/>
  <c r="G73" i="2"/>
  <c r="G96" i="2"/>
  <c r="G112" i="2"/>
  <c r="G84" i="2"/>
  <c r="G72" i="2"/>
  <c r="G75" i="2"/>
  <c r="G118" i="2"/>
  <c r="G83" i="2"/>
  <c r="G113" i="2"/>
  <c r="G109" i="2"/>
  <c r="G74" i="2"/>
  <c r="G79" i="2"/>
  <c r="G165" i="2"/>
  <c r="G86" i="2"/>
  <c r="G66" i="2"/>
  <c r="G107" i="2"/>
  <c r="G69" i="2"/>
  <c r="G65" i="2"/>
  <c r="G67" i="2"/>
  <c r="G162" i="2"/>
  <c r="G87" i="2"/>
  <c r="G78" i="2"/>
  <c r="G89" i="2"/>
  <c r="G92" i="2"/>
  <c r="G121" i="2"/>
  <c r="G88" i="2"/>
  <c r="G133" i="2"/>
  <c r="G80" i="2"/>
  <c r="G114" i="2"/>
  <c r="G68" i="2"/>
  <c r="G71" i="2"/>
  <c r="G95" i="2"/>
  <c r="G131" i="2"/>
  <c r="G62" i="2"/>
  <c r="G119" i="2"/>
  <c r="G115" i="2"/>
  <c r="G64" i="2"/>
  <c r="G140" i="2"/>
  <c r="G61" i="2"/>
  <c r="F117" i="2"/>
  <c r="F151" i="2"/>
  <c r="F132" i="2"/>
  <c r="F159" i="2"/>
  <c r="F104" i="2"/>
  <c r="F124" i="2"/>
  <c r="F157" i="2"/>
  <c r="F85" i="2"/>
  <c r="F147" i="2"/>
  <c r="F149" i="2"/>
  <c r="F145" i="2"/>
  <c r="F150" i="2"/>
  <c r="F130" i="2"/>
  <c r="F144" i="2"/>
  <c r="F137" i="2"/>
  <c r="F102" i="2"/>
  <c r="F135" i="2"/>
  <c r="F100" i="2"/>
  <c r="F111" i="2"/>
  <c r="F81" i="2"/>
  <c r="F105" i="2"/>
  <c r="F155" i="2"/>
  <c r="F164" i="2"/>
  <c r="F139" i="2"/>
  <c r="F93" i="2"/>
  <c r="F70" i="2"/>
  <c r="F134" i="2"/>
  <c r="F76" i="2"/>
  <c r="F94" i="2"/>
  <c r="F156" i="2"/>
  <c r="F161" i="2"/>
  <c r="F128" i="2"/>
  <c r="F63" i="2"/>
  <c r="F73" i="2"/>
  <c r="F96" i="2"/>
  <c r="F112" i="2"/>
  <c r="F84" i="2"/>
  <c r="F72" i="2"/>
  <c r="F75" i="2"/>
  <c r="F118" i="2"/>
  <c r="F83" i="2"/>
  <c r="F109" i="2"/>
  <c r="F74" i="2"/>
  <c r="F79" i="2"/>
  <c r="F165" i="2"/>
  <c r="F86" i="2"/>
  <c r="F66" i="2"/>
  <c r="F107" i="2"/>
  <c r="F69" i="2"/>
  <c r="F65" i="2"/>
  <c r="F67" i="2"/>
  <c r="F162" i="2"/>
  <c r="F87" i="2"/>
  <c r="F78" i="2"/>
  <c r="F89" i="2"/>
  <c r="F92" i="2"/>
  <c r="F121" i="2"/>
  <c r="F88" i="2"/>
  <c r="F133" i="2"/>
  <c r="F80" i="2"/>
  <c r="F114" i="2"/>
  <c r="F68" i="2"/>
  <c r="F71" i="2"/>
  <c r="F95" i="2"/>
  <c r="F131" i="2"/>
  <c r="F62" i="2"/>
  <c r="F119" i="2"/>
  <c r="F115" i="2"/>
  <c r="F64" i="2"/>
  <c r="F61" i="2"/>
  <c r="E117" i="2"/>
  <c r="D117" i="2" s="1"/>
  <c r="E126" i="2"/>
  <c r="E116" i="2"/>
  <c r="E151" i="2"/>
  <c r="E132" i="2"/>
  <c r="E159" i="2"/>
  <c r="E104" i="2"/>
  <c r="E124" i="2"/>
  <c r="E157" i="2"/>
  <c r="E85" i="2"/>
  <c r="E147" i="2"/>
  <c r="E149" i="2"/>
  <c r="E145" i="2"/>
  <c r="E150" i="2"/>
  <c r="E130" i="2"/>
  <c r="E144" i="2"/>
  <c r="E137" i="2"/>
  <c r="D137" i="2" s="1"/>
  <c r="E102" i="2"/>
  <c r="E135" i="2"/>
  <c r="E100" i="2"/>
  <c r="E111" i="2"/>
  <c r="E81" i="2"/>
  <c r="E105" i="2"/>
  <c r="E155" i="2"/>
  <c r="D155" i="2" s="1"/>
  <c r="E164" i="2"/>
  <c r="E139" i="2"/>
  <c r="E93" i="2"/>
  <c r="E70" i="2"/>
  <c r="E134" i="2"/>
  <c r="E76" i="2"/>
  <c r="E94" i="2"/>
  <c r="E156" i="2"/>
  <c r="E161" i="2"/>
  <c r="E128" i="2"/>
  <c r="E73" i="2"/>
  <c r="E96" i="2"/>
  <c r="E112" i="2"/>
  <c r="E84" i="2"/>
  <c r="E72" i="2"/>
  <c r="E75" i="2"/>
  <c r="E118" i="2"/>
  <c r="E83" i="2"/>
  <c r="E109" i="2"/>
  <c r="E74" i="2"/>
  <c r="E79" i="2"/>
  <c r="E165" i="2"/>
  <c r="E86" i="2"/>
  <c r="E66" i="2"/>
  <c r="E107" i="2"/>
  <c r="E69" i="2"/>
  <c r="E67" i="2"/>
  <c r="E87" i="2"/>
  <c r="E78" i="2"/>
  <c r="E89" i="2"/>
  <c r="E92" i="2"/>
  <c r="E121" i="2"/>
  <c r="E88" i="2"/>
  <c r="E133" i="2"/>
  <c r="D133" i="2" s="1"/>
  <c r="E80" i="2"/>
  <c r="E114" i="2"/>
  <c r="D114" i="2" s="1"/>
  <c r="E68" i="2"/>
  <c r="E71" i="2"/>
  <c r="E95" i="2"/>
  <c r="E131" i="2"/>
  <c r="D131" i="2" s="1"/>
  <c r="E62" i="2"/>
  <c r="E119" i="2"/>
  <c r="E115" i="2"/>
  <c r="E61" i="2"/>
  <c r="G31" i="2"/>
  <c r="G40" i="2"/>
  <c r="G33" i="2"/>
  <c r="G28" i="2"/>
  <c r="G41" i="2"/>
  <c r="G42" i="2"/>
  <c r="G38" i="2"/>
  <c r="G29" i="2"/>
  <c r="G43" i="2"/>
  <c r="G25" i="2"/>
  <c r="G45" i="2"/>
  <c r="G24" i="2"/>
  <c r="G27" i="2"/>
  <c r="G35" i="2"/>
  <c r="G21" i="2"/>
  <c r="G39" i="2"/>
  <c r="G23" i="2"/>
  <c r="G34" i="2"/>
  <c r="G30" i="2"/>
  <c r="G20" i="2"/>
  <c r="G19" i="2"/>
  <c r="G22" i="2"/>
  <c r="G37" i="2"/>
  <c r="G32" i="2"/>
  <c r="G17" i="2"/>
  <c r="G26" i="2"/>
  <c r="F31" i="2"/>
  <c r="F40" i="2"/>
  <c r="F33" i="2"/>
  <c r="F28" i="2"/>
  <c r="F41" i="2"/>
  <c r="F42" i="2"/>
  <c r="F38" i="2"/>
  <c r="F29" i="2"/>
  <c r="F43" i="2"/>
  <c r="F25" i="2"/>
  <c r="F45" i="2"/>
  <c r="F24" i="2"/>
  <c r="F27" i="2"/>
  <c r="F35" i="2"/>
  <c r="F21" i="2"/>
  <c r="F39" i="2"/>
  <c r="F23" i="2"/>
  <c r="F34" i="2"/>
  <c r="F30" i="2"/>
  <c r="F20" i="2"/>
  <c r="F19" i="2"/>
  <c r="F22" i="2"/>
  <c r="F37" i="2"/>
  <c r="F32" i="2"/>
  <c r="F17" i="2"/>
  <c r="F26" i="2"/>
  <c r="G54" i="2"/>
  <c r="G58" i="2"/>
  <c r="F58" i="2"/>
  <c r="F50" i="2"/>
  <c r="G50" i="2"/>
  <c r="G47" i="2"/>
  <c r="F47" i="2"/>
  <c r="F55" i="2"/>
  <c r="G55" i="2"/>
  <c r="G56" i="2"/>
  <c r="F56" i="2"/>
  <c r="F51" i="2"/>
  <c r="G51" i="2"/>
  <c r="G53" i="2"/>
  <c r="F53" i="2"/>
  <c r="G49" i="2"/>
  <c r="F49" i="2"/>
  <c r="E51" i="2"/>
  <c r="E40" i="2"/>
  <c r="G9" i="2"/>
  <c r="F9" i="2"/>
  <c r="E9" i="2"/>
  <c r="F126" i="2"/>
  <c r="F116" i="2"/>
  <c r="E162" i="2"/>
  <c r="F54" i="2"/>
  <c r="E65" i="2"/>
  <c r="F113" i="2"/>
  <c r="E113" i="2"/>
  <c r="F140" i="2"/>
  <c r="E140" i="2"/>
  <c r="E64" i="2"/>
  <c r="E63" i="2"/>
  <c r="D164" i="2" l="1"/>
  <c r="D130" i="2"/>
  <c r="D147" i="2"/>
  <c r="D104" i="2"/>
  <c r="D40" i="2"/>
  <c r="D66" i="2"/>
  <c r="D9" i="2"/>
  <c r="D51" i="2"/>
  <c r="D86" i="2"/>
  <c r="D119" i="2"/>
  <c r="D121" i="2"/>
  <c r="D87" i="2"/>
  <c r="D139" i="2"/>
  <c r="D132" i="2"/>
  <c r="D93" i="2"/>
  <c r="D115" i="2"/>
  <c r="D126" i="2"/>
  <c r="D124" i="2"/>
  <c r="D78" i="2"/>
  <c r="D62" i="2"/>
  <c r="D118" i="2"/>
  <c r="D15" i="2"/>
  <c r="D95" i="2"/>
  <c r="D102" i="2"/>
  <c r="D109" i="2"/>
  <c r="D157" i="2"/>
  <c r="D73" i="2"/>
  <c r="D80" i="2"/>
  <c r="D94" i="2"/>
  <c r="D159" i="2"/>
  <c r="D88" i="2"/>
  <c r="D67" i="2"/>
  <c r="D81" i="2"/>
  <c r="D74" i="2"/>
  <c r="D76" i="2"/>
  <c r="D79" i="2"/>
  <c r="D92" i="2"/>
  <c r="D89" i="2"/>
  <c r="D83" i="2"/>
  <c r="D63" i="2"/>
  <c r="D113" i="2"/>
  <c r="D52" i="2"/>
  <c r="D69" i="2"/>
  <c r="D72" i="2"/>
  <c r="D85" i="2"/>
  <c r="D144" i="2"/>
  <c r="D140" i="2"/>
  <c r="D151" i="2"/>
  <c r="D162" i="2"/>
  <c r="D161" i="2"/>
  <c r="D154" i="2"/>
  <c r="D149" i="2"/>
  <c r="D128" i="2"/>
  <c r="D165" i="2"/>
  <c r="D145" i="2"/>
  <c r="D106" i="2"/>
  <c r="D100" i="2"/>
  <c r="D70" i="2"/>
  <c r="D96" i="2"/>
  <c r="D107" i="2"/>
  <c r="D112" i="2"/>
  <c r="D105" i="2"/>
  <c r="D134" i="2"/>
  <c r="D135" i="2"/>
  <c r="D75" i="2"/>
  <c r="D18" i="2"/>
  <c r="D111" i="2"/>
  <c r="D150" i="2"/>
  <c r="D84" i="2"/>
  <c r="D64" i="2"/>
  <c r="D65" i="2"/>
  <c r="D68" i="2"/>
  <c r="D71" i="2"/>
  <c r="D61" i="2"/>
  <c r="D156" i="2"/>
  <c r="D116" i="2"/>
  <c r="E56" i="2"/>
  <c r="D56" i="2" s="1"/>
  <c r="E53" i="2"/>
  <c r="D53" i="2" s="1"/>
  <c r="E28" i="2"/>
  <c r="D28" i="2" s="1"/>
  <c r="E38" i="2"/>
  <c r="D38" i="2" s="1"/>
  <c r="E43" i="2"/>
  <c r="D43" i="2" s="1"/>
  <c r="E31" i="2"/>
  <c r="D31" i="2" s="1"/>
  <c r="E41" i="2"/>
  <c r="D41" i="2" s="1"/>
  <c r="E33" i="2"/>
  <c r="D33" i="2" s="1"/>
  <c r="E45" i="2"/>
  <c r="D45" i="2" s="1"/>
  <c r="E42" i="2"/>
  <c r="D42" i="2" s="1"/>
  <c r="E29" i="2"/>
  <c r="D29" i="2" s="1"/>
  <c r="E39" i="2"/>
  <c r="D39" i="2" s="1"/>
  <c r="E25" i="2"/>
  <c r="D25" i="2" s="1"/>
  <c r="E24" i="2"/>
  <c r="D24" i="2" s="1"/>
  <c r="E27" i="2"/>
  <c r="D27" i="2" s="1"/>
  <c r="E30" i="2"/>
  <c r="D30" i="2" s="1"/>
  <c r="E35" i="2"/>
  <c r="D35" i="2" s="1"/>
  <c r="E21" i="2"/>
  <c r="D21" i="2" s="1"/>
  <c r="E23" i="2"/>
  <c r="D23" i="2" s="1"/>
  <c r="E34" i="2"/>
  <c r="D34" i="2" s="1"/>
  <c r="E19" i="2"/>
  <c r="D19" i="2" s="1"/>
  <c r="E32" i="2"/>
  <c r="D32" i="2" s="1"/>
  <c r="E20" i="2"/>
  <c r="D20" i="2" s="1"/>
  <c r="E17" i="2"/>
  <c r="D17" i="2" s="1"/>
  <c r="E22" i="2"/>
  <c r="D22" i="2" s="1"/>
  <c r="E37" i="2"/>
  <c r="D37" i="2" s="1"/>
  <c r="E26" i="2"/>
  <c r="D26" i="2" s="1"/>
  <c r="E55" i="2"/>
  <c r="D55" i="2" s="1"/>
  <c r="E49" i="2"/>
  <c r="D49" i="2" s="1"/>
  <c r="E47" i="2"/>
  <c r="D47" i="2" s="1"/>
  <c r="E58" i="2"/>
  <c r="D58" i="2" s="1"/>
  <c r="E50" i="2"/>
  <c r="D50" i="2" s="1"/>
  <c r="E54" i="2"/>
  <c r="D54" i="2" s="1"/>
  <c r="G7" i="2"/>
  <c r="F7" i="2"/>
  <c r="G10" i="2"/>
  <c r="F10" i="2"/>
  <c r="G13" i="2"/>
  <c r="F13" i="2"/>
  <c r="G12" i="2"/>
  <c r="F12" i="2"/>
  <c r="G14" i="2"/>
  <c r="F14" i="2"/>
  <c r="G11" i="2"/>
  <c r="F11" i="2"/>
  <c r="G4" i="2"/>
  <c r="F4" i="2"/>
  <c r="G8" i="2"/>
  <c r="F8" i="2"/>
  <c r="G5" i="2"/>
  <c r="F5" i="2"/>
  <c r="E7" i="2"/>
  <c r="E10" i="2"/>
  <c r="D10" i="2" s="1"/>
  <c r="E13" i="2"/>
  <c r="E12" i="2"/>
  <c r="E14" i="2"/>
  <c r="E11" i="2"/>
  <c r="E4" i="2"/>
  <c r="E8" i="2"/>
  <c r="E5" i="2"/>
  <c r="D14" i="2" l="1"/>
  <c r="D11" i="2"/>
  <c r="D13" i="2"/>
  <c r="D7" i="2"/>
  <c r="D5" i="2"/>
  <c r="D4" i="2"/>
  <c r="D8" i="2"/>
  <c r="D12" i="2"/>
</calcChain>
</file>

<file path=xl/sharedStrings.xml><?xml version="1.0" encoding="utf-8"?>
<sst xmlns="http://schemas.openxmlformats.org/spreadsheetml/2006/main" count="315" uniqueCount="248">
  <si>
    <t>Kategorie: Původní luk</t>
  </si>
  <si>
    <t>Jméno</t>
  </si>
  <si>
    <t>LLID</t>
  </si>
  <si>
    <t>Rataj Stanislav</t>
  </si>
  <si>
    <t>Lucínek</t>
  </si>
  <si>
    <t>Kužílková Martina</t>
  </si>
  <si>
    <t>Matess</t>
  </si>
  <si>
    <t>Suchardová Johanka</t>
  </si>
  <si>
    <t>Zelenka Jaroslav</t>
  </si>
  <si>
    <t>Zelí</t>
  </si>
  <si>
    <t>Boháček Kryštof</t>
  </si>
  <si>
    <t>CAJ</t>
  </si>
  <si>
    <t>Kategorie: Tradiční luk</t>
  </si>
  <si>
    <t>Ečer Jakub</t>
  </si>
  <si>
    <t>koba</t>
  </si>
  <si>
    <t>Hofbauer David</t>
  </si>
  <si>
    <t>Legolas</t>
  </si>
  <si>
    <t>Kodýdek Miloš</t>
  </si>
  <si>
    <t>Seifgard</t>
  </si>
  <si>
    <t>Zelenková Marie</t>
  </si>
  <si>
    <t>Jařenka</t>
  </si>
  <si>
    <t>Habart Horst</t>
  </si>
  <si>
    <t>Běžkař</t>
  </si>
  <si>
    <t>Mikoláš Jindřich</t>
  </si>
  <si>
    <t>Miki</t>
  </si>
  <si>
    <t>Král Patrik</t>
  </si>
  <si>
    <t>Ajuta</t>
  </si>
  <si>
    <t>Schulz Alois</t>
  </si>
  <si>
    <t>Blažek Jan</t>
  </si>
  <si>
    <t>Louda</t>
  </si>
  <si>
    <t>Mareš Pavel</t>
  </si>
  <si>
    <t>Pavel</t>
  </si>
  <si>
    <t>Zelenková Anežka</t>
  </si>
  <si>
    <t>Agnes</t>
  </si>
  <si>
    <t>Štolová Kateřina</t>
  </si>
  <si>
    <t>Meine</t>
  </si>
  <si>
    <t>Choma Jaroslav</t>
  </si>
  <si>
    <t>Vavřina Martin</t>
  </si>
  <si>
    <t>Máta</t>
  </si>
  <si>
    <t>Fröhlichová Alena</t>
  </si>
  <si>
    <t>Kutina Rudolf</t>
  </si>
  <si>
    <t>orange</t>
  </si>
  <si>
    <t>Mikulková Kristýna</t>
  </si>
  <si>
    <t>Kebule</t>
  </si>
  <si>
    <t>Kategorie: Holý luk</t>
  </si>
  <si>
    <t>Kácha Ladislav</t>
  </si>
  <si>
    <t>indián</t>
  </si>
  <si>
    <t>Hušek Antonín</t>
  </si>
  <si>
    <t>Hujer</t>
  </si>
  <si>
    <t>Anděl Miroslav</t>
  </si>
  <si>
    <t>Hombre</t>
  </si>
  <si>
    <t>Kategorie: Open</t>
  </si>
  <si>
    <t>Ruda Zdeněk</t>
  </si>
  <si>
    <t>Mlčoch</t>
  </si>
  <si>
    <t>Hrubá Jana</t>
  </si>
  <si>
    <t>Janice</t>
  </si>
  <si>
    <t>Frélich Martin</t>
  </si>
  <si>
    <t>Kibe</t>
  </si>
  <si>
    <t>Sekyra Miroslav</t>
  </si>
  <si>
    <t>Hluštík Lubomír</t>
  </si>
  <si>
    <t>Kužílek František</t>
  </si>
  <si>
    <t>Šedý vlk</t>
  </si>
  <si>
    <t>Hrubý Zdeněk</t>
  </si>
  <si>
    <t>Langr Vítězslav</t>
  </si>
  <si>
    <t>Kyslík</t>
  </si>
  <si>
    <t>Faigl Milan</t>
  </si>
  <si>
    <t>Korčagin</t>
  </si>
  <si>
    <t>Vargová Klára</t>
  </si>
  <si>
    <t>Luna</t>
  </si>
  <si>
    <t>Sekyrová Jana</t>
  </si>
  <si>
    <t>Čuba Ludvík</t>
  </si>
  <si>
    <t>Kučerová Martina</t>
  </si>
  <si>
    <t>macek</t>
  </si>
  <si>
    <t>Houžvíček jr. Petr</t>
  </si>
  <si>
    <t>Houžva</t>
  </si>
  <si>
    <t>Tenorová Eva</t>
  </si>
  <si>
    <t>Ewa</t>
  </si>
  <si>
    <t>Kutílek Leoš</t>
  </si>
  <si>
    <t>Leon</t>
  </si>
  <si>
    <t>Holub Jan</t>
  </si>
  <si>
    <t>Honza Holík</t>
  </si>
  <si>
    <t>Rudová Eliška</t>
  </si>
  <si>
    <t>Kovač Jan</t>
  </si>
  <si>
    <t>zraplaz</t>
  </si>
  <si>
    <t>Holub Honza</t>
  </si>
  <si>
    <t>Sam</t>
  </si>
  <si>
    <t>Čech Vašek</t>
  </si>
  <si>
    <t>Sienu</t>
  </si>
  <si>
    <t>Chejnovská Natalie</t>
  </si>
  <si>
    <t>Holub Marek</t>
  </si>
  <si>
    <t>Kabuch</t>
  </si>
  <si>
    <t>Prachařová Kristýna</t>
  </si>
  <si>
    <t>Kolihová Jana</t>
  </si>
  <si>
    <t>koli</t>
  </si>
  <si>
    <t>Seibert Zdeněk</t>
  </si>
  <si>
    <t>Jonathan</t>
  </si>
  <si>
    <t>Špilínek Jaroslav</t>
  </si>
  <si>
    <t>Potocký Martin</t>
  </si>
  <si>
    <t>Langr Tomáš</t>
  </si>
  <si>
    <t>Hobza Tom</t>
  </si>
  <si>
    <t>Polcer Jaroslav</t>
  </si>
  <si>
    <t>JaP</t>
  </si>
  <si>
    <t>Kovář Miloslav</t>
  </si>
  <si>
    <t>Kočandrle Bedřich</t>
  </si>
  <si>
    <t>Schlossar Petr</t>
  </si>
  <si>
    <t>Blažek Ondřej</t>
  </si>
  <si>
    <t>Ondra B.</t>
  </si>
  <si>
    <t>Růžička Miloslav</t>
  </si>
  <si>
    <t>Školnik</t>
  </si>
  <si>
    <t>Jeřábek Hubert</t>
  </si>
  <si>
    <t>Růžičková Kateřina</t>
  </si>
  <si>
    <t>KÚ</t>
  </si>
  <si>
    <t>První nula</t>
  </si>
  <si>
    <t>Druhá nula</t>
  </si>
  <si>
    <t>R</t>
  </si>
  <si>
    <t>T</t>
  </si>
  <si>
    <t>Doubravský bažant</t>
  </si>
  <si>
    <t>Memoriál Michala</t>
  </si>
  <si>
    <t>Genius Loci</t>
  </si>
  <si>
    <t>∑</t>
  </si>
  <si>
    <t>3 nejlepší</t>
  </si>
  <si>
    <t>Polcerová Radka</t>
  </si>
  <si>
    <t>10 medvědů</t>
  </si>
  <si>
    <t>Ratajová Petra</t>
  </si>
  <si>
    <t>Bambulka</t>
  </si>
  <si>
    <t>Melika Jan</t>
  </si>
  <si>
    <t>Soron</t>
  </si>
  <si>
    <t>Broskev</t>
  </si>
  <si>
    <t>Boháčková Petra</t>
  </si>
  <si>
    <t>Košvanec Jindřich</t>
  </si>
  <si>
    <t>kastelán</t>
  </si>
  <si>
    <t>Louthan Ondřej</t>
  </si>
  <si>
    <t>Seibert Ondřej</t>
  </si>
  <si>
    <t>Madurkay Petr</t>
  </si>
  <si>
    <t>Chiméra</t>
  </si>
  <si>
    <t>Němec Milan</t>
  </si>
  <si>
    <t>Atlatlista</t>
  </si>
  <si>
    <t>Fieger Antonín</t>
  </si>
  <si>
    <t>Toník</t>
  </si>
  <si>
    <t>Pól Ladislav</t>
  </si>
  <si>
    <t>Dvořák Bohumil</t>
  </si>
  <si>
    <t>Špaček Vlastimil</t>
  </si>
  <si>
    <t>Štol Josef</t>
  </si>
  <si>
    <t>Itazipa</t>
  </si>
  <si>
    <t>Luis</t>
  </si>
  <si>
    <t>Špejle</t>
  </si>
  <si>
    <t>Minář Albert</t>
  </si>
  <si>
    <t>Hrom</t>
  </si>
  <si>
    <t>Dušek Miroslav</t>
  </si>
  <si>
    <t>Dušek Jaromír</t>
  </si>
  <si>
    <t>Dušková Irena</t>
  </si>
  <si>
    <t>Chejnovský Bohumil</t>
  </si>
  <si>
    <t>Kočandrlová Bára</t>
  </si>
  <si>
    <t>Hrubá Zuzana</t>
  </si>
  <si>
    <t>Kočandrlová Jarmila</t>
  </si>
  <si>
    <t>Hrubý Antonín</t>
  </si>
  <si>
    <t>Žďárek Michal</t>
  </si>
  <si>
    <t>Dumalasová Veronika</t>
  </si>
  <si>
    <t>Dubnový údešický</t>
  </si>
  <si>
    <t>Lukohrátky 2013</t>
  </si>
  <si>
    <t>Červnový úděšický</t>
  </si>
  <si>
    <t>Královský turnaj</t>
  </si>
  <si>
    <t>Skalanské vejce</t>
  </si>
  <si>
    <t>U sedmi modřínů</t>
  </si>
  <si>
    <t>Říjnové úděšice</t>
  </si>
  <si>
    <t>Listopadové úděšice</t>
  </si>
  <si>
    <t>Carda Zdeněk</t>
  </si>
  <si>
    <t>Chmelař Petr</t>
  </si>
  <si>
    <t>Mardukay Lukáš</t>
  </si>
  <si>
    <t>Mardukay Pavel</t>
  </si>
  <si>
    <t>Okřina Mirek</t>
  </si>
  <si>
    <t>Procházka Pavel</t>
  </si>
  <si>
    <t>Srbená Janča</t>
  </si>
  <si>
    <t>Šefčík Luděk</t>
  </si>
  <si>
    <t>Štička Zdeněk</t>
  </si>
  <si>
    <t>Tyrner Jan</t>
  </si>
  <si>
    <t>Vinciková Zuzana</t>
  </si>
  <si>
    <t>Wunsch Jaroslav</t>
  </si>
  <si>
    <t>Záhorka Petr</t>
  </si>
  <si>
    <t>Řehořovský Jan</t>
  </si>
  <si>
    <t>Jeneš</t>
  </si>
  <si>
    <t>Koutník Michal</t>
  </si>
  <si>
    <t>Kabelka Zdeněk</t>
  </si>
  <si>
    <t>Donny</t>
  </si>
  <si>
    <t>Králová Soňa</t>
  </si>
  <si>
    <t>Sigitu</t>
  </si>
  <si>
    <t>Černohorský Petr</t>
  </si>
  <si>
    <t>Drda Jakub</t>
  </si>
  <si>
    <t>Bicek Ondřej</t>
  </si>
  <si>
    <t>Bumba Pavel</t>
  </si>
  <si>
    <t>Čtvrtečková Tereza</t>
  </si>
  <si>
    <t>Kácha Radim</t>
  </si>
  <si>
    <t>Mazánek Jan</t>
  </si>
  <si>
    <t>Prokopcová Petra</t>
  </si>
  <si>
    <t>Prokopec Mirek</t>
  </si>
  <si>
    <t>Puk Jaroslav</t>
  </si>
  <si>
    <t>Reindl Fanda</t>
  </si>
  <si>
    <t>Smetáčková Romana</t>
  </si>
  <si>
    <t>Tesařová Nela</t>
  </si>
  <si>
    <t>Vlasáková Kristýna</t>
  </si>
  <si>
    <t>Vodička Ondra</t>
  </si>
  <si>
    <t>Záhorková Katka</t>
  </si>
  <si>
    <t>Zemánek Pavel</t>
  </si>
  <si>
    <t>Milfait Miloš</t>
  </si>
  <si>
    <t>Novotný Jenda</t>
  </si>
  <si>
    <t>Adamík Lojza</t>
  </si>
  <si>
    <t>Hranička Roman</t>
  </si>
  <si>
    <t>Duba Petr</t>
  </si>
  <si>
    <t>Potocký Martin jr.</t>
  </si>
  <si>
    <t>Kuta František</t>
  </si>
  <si>
    <t>Záleský Ondřej</t>
  </si>
  <si>
    <t>Novotný Vojta</t>
  </si>
  <si>
    <t>Brůna David</t>
  </si>
  <si>
    <t>Hranička Roman jr.</t>
  </si>
  <si>
    <t>Polanský Jaroslav</t>
  </si>
  <si>
    <t>Adamíková Pavla</t>
  </si>
  <si>
    <t>Kozel Vladimír</t>
  </si>
  <si>
    <t>Slepička</t>
  </si>
  <si>
    <t>Zábranský Petr</t>
  </si>
  <si>
    <t>Zápotocký Luboš</t>
  </si>
  <si>
    <t>Dumalas Andreas</t>
  </si>
  <si>
    <t>Šejvlová Kateřina</t>
  </si>
  <si>
    <t>Zelenka Jan</t>
  </si>
  <si>
    <t>Plašil Miroslav</t>
  </si>
  <si>
    <t>Houžvíček Jan</t>
  </si>
  <si>
    <t>Terka</t>
  </si>
  <si>
    <t>Škraňka Pavel</t>
  </si>
  <si>
    <t>Climber</t>
  </si>
  <si>
    <t>Balcar Antonín</t>
  </si>
  <si>
    <t>TS Špelec</t>
  </si>
  <si>
    <t>Drapáková Zdeňka</t>
  </si>
  <si>
    <t>Zinna</t>
  </si>
  <si>
    <t>Tom</t>
  </si>
  <si>
    <t>Vencovský Hynek</t>
  </si>
  <si>
    <t>Haberzettl David</t>
  </si>
  <si>
    <t>Deny</t>
  </si>
  <si>
    <t>Volovská Lenka</t>
  </si>
  <si>
    <t>Ninja Petr</t>
  </si>
  <si>
    <t>Jichoč</t>
  </si>
  <si>
    <t>Podhorka Tomáš</t>
  </si>
  <si>
    <t>Němec Petr</t>
  </si>
  <si>
    <t>Skácel Petr</t>
  </si>
  <si>
    <t>Navrátilová Radka</t>
  </si>
  <si>
    <t>Pohl Jiří</t>
  </si>
  <si>
    <t>Messermann</t>
  </si>
  <si>
    <t>Luky a šavle Malíkov</t>
  </si>
  <si>
    <t>Fröhlich Oldřich</t>
  </si>
  <si>
    <t>Jirků Václav</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</si>
</sst>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3.5"/>
      <color theme="1"/>
      <name val="Calibri"/>
      <family val="2"/>
      <charset val="238"/>
      <scheme val="minor"/>
    </font>
    <font>
      <sz val="11"/>
      <color theme="1"/>
      <name val="Calibri"/>
      <family val="2"/>
      <charset val="238"/>
    </font>
    <font>
      <b/>
      <sz val="14"/>
      <color theme="1"/>
      <name val="Calibri"/>
      <family val="2"/>
      <charset val="238"/>
      <scheme val="minor"/>
    </font>
    <font>
      <sz val="8"/>
      <color theme="1"/>
      <name val="Calibri"/>
      <family val="2"/>
      <charset val="23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theme="7" tint="0.39997558519241921"/>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top/>
      <bottom style="thin">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thin">
        <color indexed="64"/>
      </right>
      <top style="medium">
        <color indexed="64"/>
      </top>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thin">
        <color indexed="64"/>
      </right>
      <top/>
      <bottom/>
      <diagonal/>
    </border>
    <border>
      <left style="thin">
        <color indexed="64"/>
      </left>
      <right/>
      <top/>
      <bottom/>
      <diagonal/>
    </border>
    <border>
      <left style="thin">
        <color rgb="FF000000"/>
      </left>
      <right style="medium">
        <color indexed="64"/>
      </right>
      <top style="thin">
        <color rgb="FF000000"/>
      </top>
      <bottom/>
      <diagonal/>
    </border>
    <border>
      <left style="medium">
        <color indexed="64"/>
      </left>
      <right/>
      <top style="medium">
        <color indexed="64"/>
      </top>
      <bottom style="thin">
        <color indexed="64"/>
      </bottom>
      <diagonal/>
    </border>
    <border>
      <left/>
      <right/>
      <top style="thin">
        <color indexed="64"/>
      </top>
      <bottom/>
      <diagonal/>
    </border>
    <border>
      <left/>
      <right/>
      <top style="thin">
        <color rgb="FF000000"/>
      </top>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8">
    <xf numFmtId="0" fontId="0" fillId="0" borderId="0" xfId="0"/>
    <xf numFmtId="0" fontId="0" fillId="0" borderId="0" xfId="0" applyAlignment="1">
      <alignment horizontal="center"/>
    </xf>
    <xf numFmtId="0" fontId="0" fillId="0" borderId="10" xfId="0" applyBorder="1" applyAlignment="1">
      <alignment horizontal="center" wrapText="1"/>
    </xf>
    <xf numFmtId="0" fontId="0" fillId="0" borderId="10" xfId="0" applyBorder="1" applyAlignment="1">
      <alignment horizontal="left" wrapText="1"/>
    </xf>
    <xf numFmtId="0" fontId="0" fillId="0" borderId="0" xfId="0"/>
    <xf numFmtId="0" fontId="0" fillId="0" borderId="10" xfId="0" applyFont="1" applyBorder="1" applyAlignment="1">
      <alignment horizontal="center" wrapText="1"/>
    </xf>
    <xf numFmtId="0" fontId="0" fillId="0" borderId="10" xfId="0" applyFont="1" applyBorder="1" applyAlignment="1">
      <alignment horizontal="left" wrapText="1"/>
    </xf>
    <xf numFmtId="0" fontId="0" fillId="0" borderId="12" xfId="0" applyFont="1" applyBorder="1" applyAlignment="1">
      <alignment horizontal="left" wrapText="1"/>
    </xf>
    <xf numFmtId="0" fontId="0" fillId="0" borderId="13" xfId="0" applyFont="1" applyBorder="1" applyAlignment="1">
      <alignment horizontal="center" wrapText="1"/>
    </xf>
    <xf numFmtId="0" fontId="0" fillId="0" borderId="17" xfId="0" applyFont="1" applyBorder="1" applyAlignment="1">
      <alignment horizontal="center" wrapText="1"/>
    </xf>
    <xf numFmtId="0" fontId="0" fillId="0" borderId="18" xfId="0" applyFont="1" applyBorder="1" applyAlignment="1">
      <alignment horizontal="center" wrapText="1"/>
    </xf>
    <xf numFmtId="0" fontId="0" fillId="0" borderId="30" xfId="0" applyFont="1" applyBorder="1" applyAlignment="1">
      <alignment horizontal="center" wrapText="1"/>
    </xf>
    <xf numFmtId="0" fontId="0" fillId="0" borderId="12" xfId="0" applyFont="1" applyBorder="1" applyAlignment="1">
      <alignment horizontal="center" wrapText="1"/>
    </xf>
    <xf numFmtId="0" fontId="0" fillId="0" borderId="19" xfId="0" applyFont="1" applyBorder="1" applyAlignment="1">
      <alignment horizontal="center" wrapText="1"/>
    </xf>
    <xf numFmtId="0" fontId="0" fillId="0" borderId="31" xfId="0" applyFont="1" applyBorder="1" applyAlignment="1">
      <alignment horizontal="center" wrapText="1"/>
    </xf>
    <xf numFmtId="0" fontId="0" fillId="33" borderId="20" xfId="0" applyFill="1" applyBorder="1" applyAlignment="1">
      <alignment wrapText="1"/>
    </xf>
    <xf numFmtId="0" fontId="0" fillId="33" borderId="21" xfId="0" applyFill="1" applyBorder="1" applyAlignment="1">
      <alignment horizontal="center" vertical="center" wrapText="1"/>
    </xf>
    <xf numFmtId="0" fontId="0" fillId="33" borderId="32" xfId="0" applyFill="1" applyBorder="1" applyAlignment="1">
      <alignment horizontal="center" vertical="center" wrapText="1"/>
    </xf>
    <xf numFmtId="0" fontId="0" fillId="33" borderId="33" xfId="0" applyFill="1" applyBorder="1" applyAlignment="1">
      <alignment wrapText="1"/>
    </xf>
    <xf numFmtId="0" fontId="0" fillId="33" borderId="34" xfId="0" applyFill="1" applyBorder="1" applyAlignment="1">
      <alignment wrapText="1"/>
    </xf>
    <xf numFmtId="0" fontId="0" fillId="33" borderId="37" xfId="0" applyFill="1" applyBorder="1" applyAlignment="1">
      <alignment horizontal="center" vertical="center" wrapText="1"/>
    </xf>
    <xf numFmtId="0" fontId="0" fillId="33" borderId="34" xfId="0" applyFill="1" applyBorder="1" applyAlignment="1">
      <alignment horizontal="center" wrapText="1"/>
    </xf>
    <xf numFmtId="0" fontId="0" fillId="33" borderId="36" xfId="0" applyFill="1" applyBorder="1" applyAlignment="1">
      <alignment horizontal="center" wrapText="1"/>
    </xf>
    <xf numFmtId="0" fontId="0" fillId="33" borderId="11" xfId="0" applyFill="1" applyBorder="1" applyAlignment="1">
      <alignment horizontal="center" wrapText="1"/>
    </xf>
    <xf numFmtId="0" fontId="0" fillId="33" borderId="14" xfId="0" applyFill="1" applyBorder="1" applyAlignment="1">
      <alignment horizontal="center" wrapText="1"/>
    </xf>
    <xf numFmtId="0" fontId="0" fillId="33" borderId="35" xfId="0" applyFill="1" applyBorder="1" applyAlignment="1">
      <alignment horizontal="center" wrapText="1"/>
    </xf>
    <xf numFmtId="0" fontId="0" fillId="33" borderId="39" xfId="0" applyFill="1" applyBorder="1" applyAlignment="1">
      <alignment horizontal="center" wrapText="1"/>
    </xf>
    <xf numFmtId="0" fontId="0" fillId="0" borderId="0" xfId="0" applyBorder="1"/>
    <xf numFmtId="0" fontId="0" fillId="0" borderId="0" xfId="0" applyFont="1" applyBorder="1" applyAlignment="1">
      <alignment horizontal="center" wrapText="1"/>
    </xf>
    <xf numFmtId="0" fontId="0" fillId="0" borderId="15" xfId="0" applyBorder="1" applyAlignment="1">
      <alignment horizontal="center" wrapText="1"/>
    </xf>
    <xf numFmtId="0" fontId="0" fillId="0" borderId="15" xfId="0" applyBorder="1" applyAlignment="1">
      <alignment horizontal="left" wrapText="1"/>
    </xf>
    <xf numFmtId="0" fontId="0" fillId="0" borderId="15" xfId="0" applyFont="1" applyBorder="1" applyAlignment="1">
      <alignment horizontal="left" wrapText="1"/>
    </xf>
    <xf numFmtId="0" fontId="0" fillId="0" borderId="15" xfId="0" applyFont="1" applyBorder="1" applyAlignment="1">
      <alignment horizontal="center" wrapText="1"/>
    </xf>
    <xf numFmtId="0" fontId="20" fillId="34" borderId="40" xfId="0" applyFont="1" applyFill="1" applyBorder="1" applyAlignment="1"/>
    <xf numFmtId="0" fontId="20" fillId="34" borderId="24" xfId="0" applyFont="1" applyFill="1" applyBorder="1" applyAlignment="1"/>
    <xf numFmtId="0" fontId="20" fillId="34" borderId="29" xfId="0" applyFont="1" applyFill="1" applyBorder="1" applyAlignment="1"/>
    <xf numFmtId="0" fontId="18" fillId="34" borderId="40" xfId="0" applyFont="1" applyFill="1" applyBorder="1" applyAlignment="1">
      <alignment vertical="center"/>
    </xf>
    <xf numFmtId="0" fontId="18" fillId="34" borderId="24" xfId="0" applyFont="1" applyFill="1" applyBorder="1" applyAlignment="1">
      <alignment vertical="center"/>
    </xf>
    <xf numFmtId="0" fontId="18" fillId="34" borderId="29" xfId="0" applyFont="1" applyFill="1" applyBorder="1" applyAlignment="1">
      <alignment vertical="center"/>
    </xf>
    <xf numFmtId="0" fontId="18" fillId="34" borderId="41" xfId="0" applyFont="1" applyFill="1" applyBorder="1" applyAlignment="1">
      <alignment vertical="center"/>
    </xf>
    <xf numFmtId="0" fontId="18" fillId="34" borderId="42" xfId="0" applyFont="1" applyFill="1" applyBorder="1" applyAlignment="1">
      <alignment vertical="center"/>
    </xf>
    <xf numFmtId="0" fontId="0" fillId="0" borderId="43" xfId="0" applyFont="1" applyBorder="1" applyAlignment="1">
      <alignment horizontal="center" wrapText="1"/>
    </xf>
    <xf numFmtId="0" fontId="0" fillId="0" borderId="44" xfId="0" applyFont="1" applyBorder="1" applyAlignment="1">
      <alignment horizontal="left" wrapText="1"/>
    </xf>
    <xf numFmtId="0" fontId="0" fillId="0" borderId="44" xfId="0" applyFont="1" applyBorder="1" applyAlignment="1">
      <alignment horizontal="center" wrapText="1"/>
    </xf>
    <xf numFmtId="0" fontId="0" fillId="0" borderId="45" xfId="0" applyFont="1" applyBorder="1" applyAlignment="1">
      <alignment horizontal="center" wrapText="1"/>
    </xf>
    <xf numFmtId="0" fontId="0" fillId="0" borderId="46" xfId="0" applyFont="1" applyBorder="1" applyAlignment="1">
      <alignment horizontal="center" wrapText="1"/>
    </xf>
    <xf numFmtId="0" fontId="0" fillId="0" borderId="44" xfId="0" applyBorder="1" applyAlignment="1">
      <alignment horizontal="left" wrapText="1"/>
    </xf>
    <xf numFmtId="0" fontId="0" fillId="0" borderId="10" xfId="0" applyBorder="1" applyAlignment="1">
      <alignment horizontal="left"/>
    </xf>
    <xf numFmtId="0" fontId="21" fillId="33" borderId="26" xfId="0" applyFont="1" applyFill="1" applyBorder="1" applyAlignment="1">
      <alignment horizontal="center" vertical="center" wrapText="1"/>
    </xf>
    <xf numFmtId="0" fontId="21" fillId="33" borderId="24" xfId="0" applyFont="1" applyFill="1" applyBorder="1" applyAlignment="1">
      <alignment horizontal="center" vertical="center" wrapText="1"/>
    </xf>
    <xf numFmtId="0" fontId="21" fillId="33" borderId="25" xfId="0" applyFont="1" applyFill="1" applyBorder="1" applyAlignment="1">
      <alignment horizontal="center" vertical="center" wrapText="1"/>
    </xf>
    <xf numFmtId="0" fontId="21" fillId="33" borderId="23" xfId="0" applyFont="1" applyFill="1" applyBorder="1" applyAlignment="1">
      <alignment horizontal="center" vertical="center" wrapText="1"/>
    </xf>
    <xf numFmtId="0" fontId="19" fillId="33" borderId="22" xfId="0" applyFont="1" applyFill="1" applyBorder="1" applyAlignment="1">
      <alignment horizontal="center" vertical="center" wrapText="1"/>
    </xf>
    <xf numFmtId="0" fontId="0" fillId="33" borderId="38" xfId="0" applyFill="1" applyBorder="1" applyAlignment="1">
      <alignment horizontal="center" vertical="center" wrapText="1"/>
    </xf>
    <xf numFmtId="0" fontId="21" fillId="33" borderId="28" xfId="0" applyFont="1" applyFill="1" applyBorder="1" applyAlignment="1">
      <alignment horizontal="center" vertical="center" wrapText="1"/>
    </xf>
    <xf numFmtId="0" fontId="21" fillId="33" borderId="16" xfId="0" applyFont="1" applyFill="1" applyBorder="1" applyAlignment="1">
      <alignment horizontal="center" vertical="center" wrapText="1"/>
    </xf>
    <xf numFmtId="0" fontId="21" fillId="33" borderId="27" xfId="0" applyFont="1" applyFill="1" applyBorder="1" applyAlignment="1">
      <alignment horizontal="center" vertical="center" wrapText="1"/>
    </xf>
    <xf numFmtId="0" fontId="21" fillId="33" borderId="29" xfId="0" applyFont="1" applyFill="1" applyBorder="1" applyAlignment="1">
      <alignment horizontal="center" vertical="center" wrapText="1"/>
    </xf>
  </cellXfs>
  <cellStyles count="42">
    <cellStyle name="20 % – Zvýraznění1" xfId="19" builtinId="30" customBuiltin="1"/>
    <cellStyle name="20 % – Zvýraznění2" xfId="23" builtinId="34" customBuiltin="1"/>
    <cellStyle name="20 % – Zvýraznění3" xfId="27" builtinId="38" customBuiltin="1"/>
    <cellStyle name="20 % – Zvýraznění4" xfId="31" builtinId="42" customBuiltin="1"/>
    <cellStyle name="20 % – Zvýraznění5" xfId="35" builtinId="46" customBuiltin="1"/>
    <cellStyle name="20 % – Zvýraznění6" xfId="39" builtinId="50" customBuiltin="1"/>
    <cellStyle name="40 % – Zvýraznění1" xfId="20" builtinId="31" customBuiltin="1"/>
    <cellStyle name="40 % – Zvýraznění2" xfId="24" builtinId="35" customBuiltin="1"/>
    <cellStyle name="40 % – Zvýraznění3" xfId="28" builtinId="39" customBuiltin="1"/>
    <cellStyle name="40 % – Zvýraznění4" xfId="32" builtinId="43" customBuiltin="1"/>
    <cellStyle name="40 % – Zvýraznění5" xfId="36" builtinId="47" customBuiltin="1"/>
    <cellStyle name="40 % – Zvýraznění6" xfId="40" builtinId="51" customBuiltin="1"/>
    <cellStyle name="60 % – Zvýraznění1" xfId="21" builtinId="32" customBuiltin="1"/>
    <cellStyle name="60 % – Zvýraznění2" xfId="25" builtinId="36" customBuiltin="1"/>
    <cellStyle name="60 % – Zvýraznění3" xfId="29" builtinId="40" customBuiltin="1"/>
    <cellStyle name="60 % – Zvýraznění4" xfId="33" builtinId="44" customBuiltin="1"/>
    <cellStyle name="60 % – Zvýraznění5" xfId="37" builtinId="48" customBuiltin="1"/>
    <cellStyle name="60 % – Zvýraznění6" xfId="41" builtinId="52" customBuiltin="1"/>
    <cellStyle name="Celkem" xfId="17" builtinId="25" customBuiltin="1"/>
    <cellStyle name="Chybně" xfId="7" builtinId="27" customBuiltin="1"/>
    <cellStyle name="Kontrolní buňka" xfId="13" builtinId="23" customBuiltin="1"/>
    <cellStyle name="Nadpis 1" xfId="2" builtinId="16" customBuiltin="1"/>
    <cellStyle name="Nadpis 2" xfId="3" builtinId="17" customBuiltin="1"/>
    <cellStyle name="Nadpis 3" xfId="4" builtinId="18" customBuiltin="1"/>
    <cellStyle name="Nadpis 4" xfId="5" builtinId="19" customBuiltin="1"/>
    <cellStyle name="Název" xfId="1" builtinId="15" customBuiltin="1"/>
    <cellStyle name="Neutrální" xfId="8" builtinId="28" customBuiltin="1"/>
    <cellStyle name="Normální" xfId="0" builtinId="0"/>
    <cellStyle name="Poznámka" xfId="15" builtinId="10" customBuiltin="1"/>
    <cellStyle name="Propojená buňka" xfId="12" builtinId="24" customBuiltin="1"/>
    <cellStyle name="Správně" xfId="6" builtinId="26" customBuiltin="1"/>
    <cellStyle name="Text upozornění" xfId="14" builtinId="11" customBuiltin="1"/>
    <cellStyle name="Vstup" xfId="9" builtinId="20" customBuiltin="1"/>
    <cellStyle name="Výpočet" xfId="11" builtinId="22" customBuiltin="1"/>
    <cellStyle name="Výstup" xfId="10" builtinId="21" customBuiltin="1"/>
    <cellStyle name="Vysvětlující text" xfId="16" builtinId="53" customBuiltin="1"/>
    <cellStyle name="Zvýraznění 1" xfId="18" builtinId="29" customBuiltin="1"/>
    <cellStyle name="Zvýraznění 2" xfId="22" builtinId="33" customBuiltin="1"/>
    <cellStyle name="Zvýraznění 3" xfId="26" builtinId="37" customBuiltin="1"/>
    <cellStyle name="Zvýraznění 4" xfId="30" builtinId="41" customBuiltin="1"/>
    <cellStyle name="Zvýraznění 5" xfId="34" builtinId="45" customBuiltin="1"/>
    <cellStyle name="Zvýraznění 6" xfId="38" builtinId="49" customBuiltin="1"/>
  </cellStyles>
  <dxfs count="1836">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
      <font>
        <b/>
        <i val="0"/>
      </font>
      <fill>
        <patternFill>
          <bgColor theme="9" tint="0.79998168889431442"/>
        </patternFill>
      </fill>
    </dxf>
    <dxf>
      <font>
        <b/>
        <i val="0"/>
      </font>
      <fill>
        <patternFill>
          <bgColor theme="7" tint="0.79998168889431442"/>
        </patternFill>
      </fill>
    </dxf>
    <dxf>
      <font>
        <b/>
        <i val="0"/>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70"/>
  <sheetViews>
    <sheetView showGridLines="0" tabSelected="1" workbookViewId="0">
      <pane ySplit="1" topLeftCell="A2" activePane="bottomLeft" state="frozen"/>
      <selection activeCell="B1" sqref="B1"/>
      <selection pane="bottomLeft" activeCell="O193" sqref="O193"/>
    </sheetView>
  </sheetViews>
  <sheetFormatPr defaultRowHeight="15" x14ac:dyDescent="0.25"/>
  <cols>
    <col min="1" max="1" width="4.140625" customWidth="1"/>
    <col min="2" max="2" width="23.42578125" customWidth="1"/>
    <col min="3" max="3" width="11.85546875" customWidth="1"/>
    <col min="4" max="4" width="6.5703125" style="4" customWidth="1"/>
    <col min="5" max="6" width="3.7109375" style="4" customWidth="1"/>
    <col min="7" max="7" width="2.85546875" style="4" customWidth="1"/>
    <col min="8" max="13" width="3.7109375" style="4" hidden="1" customWidth="1"/>
    <col min="14" max="37" width="3.7109375" customWidth="1"/>
    <col min="38" max="40" width="3.7109375" style="4" customWidth="1"/>
    <col min="41" max="43" width="3.7109375" customWidth="1"/>
    <col min="44" max="46" width="3.7109375" style="4" customWidth="1"/>
    <col min="47" max="52" width="3.7109375" customWidth="1"/>
    <col min="53" max="58" width="3.7109375" hidden="1" customWidth="1"/>
    <col min="59" max="73" width="3.7109375" customWidth="1"/>
  </cols>
  <sheetData>
    <row r="1" spans="1:75" ht="31.5" customHeight="1" x14ac:dyDescent="0.25">
      <c r="A1" s="15"/>
      <c r="B1" s="16" t="s">
        <v>1</v>
      </c>
      <c r="C1" s="17" t="s">
        <v>2</v>
      </c>
      <c r="D1" s="52" t="s">
        <v>119</v>
      </c>
      <c r="E1" s="51" t="s">
        <v>120</v>
      </c>
      <c r="F1" s="51"/>
      <c r="G1" s="51"/>
      <c r="H1" s="49" t="s">
        <v>112</v>
      </c>
      <c r="I1" s="49"/>
      <c r="J1" s="50"/>
      <c r="K1" s="48" t="s">
        <v>113</v>
      </c>
      <c r="L1" s="49"/>
      <c r="M1" s="50"/>
      <c r="N1" s="55" t="s">
        <v>158</v>
      </c>
      <c r="O1" s="55"/>
      <c r="P1" s="56"/>
      <c r="Q1" s="54" t="s">
        <v>159</v>
      </c>
      <c r="R1" s="55"/>
      <c r="S1" s="56"/>
      <c r="T1" s="54" t="s">
        <v>117</v>
      </c>
      <c r="U1" s="55"/>
      <c r="V1" s="56"/>
      <c r="W1" s="54" t="s">
        <v>160</v>
      </c>
      <c r="X1" s="55"/>
      <c r="Y1" s="56"/>
      <c r="Z1" s="54" t="s">
        <v>116</v>
      </c>
      <c r="AA1" s="55"/>
      <c r="AB1" s="56"/>
      <c r="AC1" s="54" t="s">
        <v>161</v>
      </c>
      <c r="AD1" s="55"/>
      <c r="AE1" s="56"/>
      <c r="AF1" s="54" t="s">
        <v>162</v>
      </c>
      <c r="AG1" s="55"/>
      <c r="AH1" s="56"/>
      <c r="AI1" s="54" t="s">
        <v>163</v>
      </c>
      <c r="AJ1" s="55"/>
      <c r="AK1" s="56"/>
      <c r="AL1" s="54" t="s">
        <v>118</v>
      </c>
      <c r="AM1" s="55"/>
      <c r="AN1" s="56"/>
      <c r="AO1" s="54" t="s">
        <v>245</v>
      </c>
      <c r="AP1" s="55"/>
      <c r="AQ1" s="56"/>
      <c r="AR1" s="54" t="s">
        <v>164</v>
      </c>
      <c r="AS1" s="55"/>
      <c r="AT1" s="55"/>
      <c r="AU1" s="48" t="s">
        <v>165</v>
      </c>
      <c r="AV1" s="49"/>
      <c r="AW1" s="50"/>
      <c r="AX1" s="48"/>
      <c r="AY1" s="49"/>
      <c r="AZ1" s="50"/>
      <c r="BA1" s="48"/>
      <c r="BB1" s="49"/>
      <c r="BC1" s="50"/>
      <c r="BD1" s="48"/>
      <c r="BE1" s="49"/>
      <c r="BF1" s="50"/>
      <c r="BG1" s="48"/>
      <c r="BH1" s="49"/>
      <c r="BI1" s="50"/>
      <c r="BJ1" s="48"/>
      <c r="BK1" s="49"/>
      <c r="BL1" s="50"/>
      <c r="BM1" s="48"/>
      <c r="BN1" s="49"/>
      <c r="BO1" s="50"/>
      <c r="BP1" s="48"/>
      <c r="BQ1" s="49"/>
      <c r="BR1" s="57"/>
    </row>
    <row r="2" spans="1:75" ht="15" customHeight="1" thickBot="1" x14ac:dyDescent="0.3">
      <c r="A2" s="18"/>
      <c r="B2" s="19"/>
      <c r="C2" s="20"/>
      <c r="D2" s="53"/>
      <c r="E2" s="21" t="s">
        <v>115</v>
      </c>
      <c r="F2" s="21" t="s">
        <v>114</v>
      </c>
      <c r="G2" s="21" t="s">
        <v>111</v>
      </c>
      <c r="H2" s="22" t="s">
        <v>115</v>
      </c>
      <c r="I2" s="21" t="s">
        <v>114</v>
      </c>
      <c r="J2" s="21" t="s">
        <v>111</v>
      </c>
      <c r="K2" s="21" t="s">
        <v>115</v>
      </c>
      <c r="L2" s="21" t="s">
        <v>114</v>
      </c>
      <c r="M2" s="21" t="s">
        <v>111</v>
      </c>
      <c r="N2" s="23" t="s">
        <v>115</v>
      </c>
      <c r="O2" s="23" t="s">
        <v>114</v>
      </c>
      <c r="P2" s="23" t="s">
        <v>111</v>
      </c>
      <c r="Q2" s="23" t="s">
        <v>115</v>
      </c>
      <c r="R2" s="23" t="s">
        <v>114</v>
      </c>
      <c r="S2" s="23" t="s">
        <v>111</v>
      </c>
      <c r="T2" s="23" t="s">
        <v>115</v>
      </c>
      <c r="U2" s="23" t="s">
        <v>114</v>
      </c>
      <c r="V2" s="23" t="s">
        <v>111</v>
      </c>
      <c r="W2" s="23" t="s">
        <v>115</v>
      </c>
      <c r="X2" s="23" t="s">
        <v>114</v>
      </c>
      <c r="Y2" s="23" t="s">
        <v>111</v>
      </c>
      <c r="Z2" s="23" t="s">
        <v>115</v>
      </c>
      <c r="AA2" s="23" t="s">
        <v>114</v>
      </c>
      <c r="AB2" s="23" t="s">
        <v>111</v>
      </c>
      <c r="AC2" s="23" t="s">
        <v>115</v>
      </c>
      <c r="AD2" s="23" t="s">
        <v>114</v>
      </c>
      <c r="AE2" s="23" t="s">
        <v>111</v>
      </c>
      <c r="AF2" s="23" t="s">
        <v>115</v>
      </c>
      <c r="AG2" s="23" t="s">
        <v>114</v>
      </c>
      <c r="AH2" s="23" t="s">
        <v>111</v>
      </c>
      <c r="AI2" s="23" t="s">
        <v>115</v>
      </c>
      <c r="AJ2" s="23" t="s">
        <v>114</v>
      </c>
      <c r="AK2" s="23" t="s">
        <v>111</v>
      </c>
      <c r="AL2" s="23" t="s">
        <v>115</v>
      </c>
      <c r="AM2" s="23" t="s">
        <v>114</v>
      </c>
      <c r="AN2" s="23" t="s">
        <v>111</v>
      </c>
      <c r="AO2" s="23" t="s">
        <v>115</v>
      </c>
      <c r="AP2" s="23" t="s">
        <v>114</v>
      </c>
      <c r="AQ2" s="23" t="s">
        <v>111</v>
      </c>
      <c r="AR2" s="23" t="s">
        <v>115</v>
      </c>
      <c r="AS2" s="23" t="s">
        <v>114</v>
      </c>
      <c r="AT2" s="24" t="s">
        <v>111</v>
      </c>
      <c r="AU2" s="23" t="s">
        <v>115</v>
      </c>
      <c r="AV2" s="23" t="s">
        <v>114</v>
      </c>
      <c r="AW2" s="23" t="s">
        <v>111</v>
      </c>
      <c r="AX2" s="23" t="s">
        <v>115</v>
      </c>
      <c r="AY2" s="23" t="s">
        <v>114</v>
      </c>
      <c r="AZ2" s="23" t="s">
        <v>111</v>
      </c>
      <c r="BA2" s="21" t="s">
        <v>115</v>
      </c>
      <c r="BB2" s="21" t="s">
        <v>114</v>
      </c>
      <c r="BC2" s="25" t="s">
        <v>111</v>
      </c>
      <c r="BD2" s="21" t="s">
        <v>115</v>
      </c>
      <c r="BE2" s="21" t="s">
        <v>114</v>
      </c>
      <c r="BF2" s="25" t="s">
        <v>111</v>
      </c>
      <c r="BG2" s="21" t="s">
        <v>115</v>
      </c>
      <c r="BH2" s="21" t="s">
        <v>114</v>
      </c>
      <c r="BI2" s="25" t="s">
        <v>111</v>
      </c>
      <c r="BJ2" s="21" t="s">
        <v>115</v>
      </c>
      <c r="BK2" s="21" t="s">
        <v>114</v>
      </c>
      <c r="BL2" s="25" t="s">
        <v>111</v>
      </c>
      <c r="BM2" s="23" t="s">
        <v>115</v>
      </c>
      <c r="BN2" s="23" t="s">
        <v>114</v>
      </c>
      <c r="BO2" s="23" t="s">
        <v>111</v>
      </c>
      <c r="BP2" s="23" t="s">
        <v>115</v>
      </c>
      <c r="BQ2" s="23" t="s">
        <v>114</v>
      </c>
      <c r="BR2" s="26" t="s">
        <v>111</v>
      </c>
    </row>
    <row r="3" spans="1:75" s="4" customFormat="1" ht="15.95" customHeight="1" x14ac:dyDescent="0.3">
      <c r="A3" s="33" t="s">
        <v>0</v>
      </c>
      <c r="B3" s="34"/>
      <c r="C3" s="34"/>
      <c r="D3" s="34"/>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5"/>
      <c r="BW3"/>
    </row>
    <row r="4" spans="1:75" ht="15.95" customHeight="1" x14ac:dyDescent="0.25">
      <c r="A4" s="11">
        <v>1</v>
      </c>
      <c r="B4" s="7" t="s">
        <v>7</v>
      </c>
      <c r="C4" s="7"/>
      <c r="D4" s="7">
        <f t="shared" ref="D4:D15" si="0">IF(ISERR(E4),0,E4+F4*9+G4*10)</f>
        <v>961</v>
      </c>
      <c r="E4" s="7">
        <f>LARGE((H4,K4,N4,Q4,T4,W4,Z4,AC4,AF4,AI4,AL4,AO4,AR4,AU4,AX4,BA4,BD4,BG4,BJ4,BM4,BP4),1)+LARGE((H4,K4,N4,Q4,T4,W4,Z4,AC4,AF4,AI4,AL4,AO4,AR4,AU4,AX4,BA4,BD4,BG4,BJ4,BM4,BP4),2)+LARGE((H4,K4,N4,Q4,T4,W4,Z4,AC4,AF4,AI4,AL4,AO4,AR4,AU4,AX4,BA4,BD4,BG4,BJ4,BM4,BP4),3)</f>
        <v>383</v>
      </c>
      <c r="F4" s="7">
        <f>LARGE((I4,L4,O4,R4,U4,X4,AA4,AD4,AG4,AJ4,AM4,AP4,AS4,AV4,AY4,BB4,BE4,BH4,BK4,BN4,BQ4),1)+LARGE((I4,L4,O4,R4,U4,X4,AA4,AD4,AG4,AJ4,AM4,AP4,AS4,AV4,AY4,BB4,BE4,BH4,BK4,BN4,BQ4),2)+LARGE((I4,L4,O4,R4,U4,X4,AA4,AD4,AG4,AJ4,AM4,AP4,AS4,AV4,AY4,BB4,BE4,BH4,BK4,BN4,BQ4),3)</f>
        <v>32</v>
      </c>
      <c r="G4" s="7">
        <f>LARGE((J4,M4,P4,S4,V4,Y4,AB4,AE4,AH4,AK4,AN4,AQ4,AT4,AW4,AZ4,BC4,BF4,BI4,BL4,BO4,BR4),1)+LARGE((J4,M4,P4,S4,V4,Y4,AB4,AE4,AH4,AK4,AN4,AQ4,AT4,AW4,AZ4,BC4,BF4,BI4,BL4,BO4,BR4),2)+LARGE((J4,M4,P4,S4,V4,Y4,AB4,AE4,AH4,AK4,AN4,AQ4,AT4,AW4,AZ4,BC4,BF4,BI4,BL4,BO4,BR4),3)</f>
        <v>29</v>
      </c>
      <c r="H4" s="12">
        <v>0</v>
      </c>
      <c r="I4" s="12">
        <v>0</v>
      </c>
      <c r="J4" s="12">
        <v>0</v>
      </c>
      <c r="K4" s="12">
        <v>0</v>
      </c>
      <c r="L4" s="12">
        <v>0</v>
      </c>
      <c r="M4" s="12">
        <v>0</v>
      </c>
      <c r="N4" s="12"/>
      <c r="O4" s="12"/>
      <c r="P4" s="12"/>
      <c r="Q4" s="12">
        <v>104</v>
      </c>
      <c r="R4" s="12">
        <v>9</v>
      </c>
      <c r="S4" s="12">
        <v>7</v>
      </c>
      <c r="T4" s="12">
        <v>123</v>
      </c>
      <c r="U4" s="12">
        <v>12</v>
      </c>
      <c r="V4" s="12">
        <v>5</v>
      </c>
      <c r="W4" s="12"/>
      <c r="X4" s="12"/>
      <c r="Y4" s="12"/>
      <c r="Z4" s="12">
        <v>107</v>
      </c>
      <c r="AA4" s="12">
        <v>7</v>
      </c>
      <c r="AB4" s="12">
        <v>10</v>
      </c>
      <c r="AC4" s="12">
        <f>55+46</f>
        <v>101</v>
      </c>
      <c r="AD4" s="12">
        <v>8</v>
      </c>
      <c r="AE4" s="12">
        <v>3</v>
      </c>
      <c r="AF4" s="12">
        <f>62+52</f>
        <v>114</v>
      </c>
      <c r="AG4" s="12">
        <v>8</v>
      </c>
      <c r="AH4" s="12">
        <v>9</v>
      </c>
      <c r="AI4" s="12">
        <v>118</v>
      </c>
      <c r="AJ4" s="12">
        <v>8</v>
      </c>
      <c r="AK4" s="12">
        <v>6</v>
      </c>
      <c r="AL4" s="12">
        <v>106</v>
      </c>
      <c r="AM4" s="12">
        <v>11</v>
      </c>
      <c r="AN4" s="12">
        <v>8</v>
      </c>
      <c r="AO4" s="12">
        <v>142</v>
      </c>
      <c r="AP4" s="12">
        <v>7</v>
      </c>
      <c r="AQ4" s="12">
        <v>10</v>
      </c>
      <c r="AR4" s="12"/>
      <c r="AS4" s="12"/>
      <c r="AT4" s="13"/>
      <c r="AU4" s="13"/>
      <c r="AV4" s="13"/>
      <c r="AW4" s="13"/>
      <c r="AX4" s="13"/>
      <c r="AY4" s="13"/>
      <c r="AZ4" s="13"/>
      <c r="BA4" s="13"/>
      <c r="BB4" s="13"/>
      <c r="BC4" s="13"/>
      <c r="BD4" s="13"/>
      <c r="BE4" s="13"/>
      <c r="BF4" s="13"/>
      <c r="BG4" s="13"/>
      <c r="BH4" s="13"/>
      <c r="BI4" s="13"/>
      <c r="BJ4" s="13"/>
      <c r="BK4" s="13"/>
      <c r="BL4" s="13"/>
      <c r="BM4" s="13"/>
      <c r="BN4" s="13"/>
      <c r="BO4" s="13"/>
      <c r="BP4" s="12"/>
      <c r="BQ4" s="12"/>
      <c r="BR4" s="14"/>
    </row>
    <row r="5" spans="1:75" ht="15.95" customHeight="1" x14ac:dyDescent="0.25">
      <c r="A5" s="9">
        <v>2</v>
      </c>
      <c r="B5" s="6" t="s">
        <v>3</v>
      </c>
      <c r="C5" s="6" t="s">
        <v>4</v>
      </c>
      <c r="D5" s="7">
        <f t="shared" si="0"/>
        <v>777</v>
      </c>
      <c r="E5" s="7">
        <f>LARGE((H5,K5,N5,Q5,T5,W5,Z5,AC5,AF5,AI5,AL5,AO5,AR5,AU5,AX5,BA5,BD5,BG5,BJ5,BM5,BP5),1)+LARGE((H5,K5,N5,Q5,T5,W5,Z5,AC5,AF5,AI5,AL5,AO5,AR5,AU5,AX5,BA5,BD5,BG5,BJ5,BM5,BP5),2)+LARGE((H5,K5,N5,Q5,T5,W5,Z5,AC5,AF5,AI5,AL5,AO5,AR5,AU5,AX5,BA5,BD5,BG5,BJ5,BM5,BP5),3)</f>
        <v>292</v>
      </c>
      <c r="F5" s="7">
        <f>LARGE((I5,L5,O5,R5,U5,X5,AA5,AD5,AG5,AJ5,AM5,AP5,AS5,AV5,AY5,BB5,BE5,BH5,BK5,BN5,BQ5),1)+LARGE((I5,L5,O5,R5,U5,X5,AA5,AD5,AG5,AJ5,AM5,AP5,AS5,AV5,AY5,BB5,BE5,BH5,BK5,BN5,BQ5),2)+LARGE((I5,L5,O5,R5,U5,X5,AA5,AD5,AG5,AJ5,AM5,AP5,AS5,AV5,AY5,BB5,BE5,BH5,BK5,BN5,BQ5),3)</f>
        <v>25</v>
      </c>
      <c r="G5" s="7">
        <f>LARGE((J5,M5,P5,S5,V5,Y5,AB5,AE5,AH5,AK5,AN5,AQ5,AT5,AW5,AZ5,BC5,BF5,BI5,BL5,BO5,BR5),1)+LARGE((J5,M5,P5,S5,V5,Y5,AB5,AE5,AH5,AK5,AN5,AQ5,AT5,AW5,AZ5,BC5,BF5,BI5,BL5,BO5,BR5),2)+LARGE((J5,M5,P5,S5,V5,Y5,AB5,AE5,AH5,AK5,AN5,AQ5,AT5,AW5,AZ5,BC5,BF5,BI5,BL5,BO5,BR5),3)</f>
        <v>26</v>
      </c>
      <c r="H5" s="5">
        <v>0</v>
      </c>
      <c r="I5" s="5">
        <v>0</v>
      </c>
      <c r="J5" s="5">
        <v>0</v>
      </c>
      <c r="K5" s="5">
        <v>0</v>
      </c>
      <c r="L5" s="5">
        <v>0</v>
      </c>
      <c r="M5" s="5">
        <v>0</v>
      </c>
      <c r="N5" s="5">
        <v>89</v>
      </c>
      <c r="O5" s="5">
        <v>8</v>
      </c>
      <c r="P5" s="5">
        <v>6</v>
      </c>
      <c r="Q5" s="5">
        <v>92</v>
      </c>
      <c r="R5" s="5">
        <v>8</v>
      </c>
      <c r="S5" s="5">
        <v>9</v>
      </c>
      <c r="T5" s="5"/>
      <c r="U5" s="5"/>
      <c r="V5" s="5"/>
      <c r="W5" s="5">
        <v>98</v>
      </c>
      <c r="X5" s="5">
        <v>7</v>
      </c>
      <c r="Y5" s="5">
        <v>6</v>
      </c>
      <c r="Z5" s="5">
        <v>75</v>
      </c>
      <c r="AA5" s="5">
        <v>6</v>
      </c>
      <c r="AB5" s="5">
        <v>6</v>
      </c>
      <c r="AC5" s="5">
        <f>53+30</f>
        <v>83</v>
      </c>
      <c r="AD5" s="5">
        <v>6</v>
      </c>
      <c r="AE5" s="5">
        <v>8</v>
      </c>
      <c r="AF5" s="5">
        <v>102</v>
      </c>
      <c r="AG5" s="5">
        <v>7</v>
      </c>
      <c r="AH5" s="5">
        <v>8</v>
      </c>
      <c r="AI5" s="5">
        <v>73</v>
      </c>
      <c r="AJ5" s="5">
        <v>9</v>
      </c>
      <c r="AK5" s="5">
        <v>9</v>
      </c>
      <c r="AL5" s="5">
        <v>87</v>
      </c>
      <c r="AM5" s="5">
        <v>6</v>
      </c>
      <c r="AN5" s="5">
        <v>8</v>
      </c>
      <c r="AO5" s="5"/>
      <c r="AP5" s="5"/>
      <c r="AQ5" s="5"/>
      <c r="AR5" s="5"/>
      <c r="AS5" s="5"/>
      <c r="AT5" s="8"/>
      <c r="AU5" s="8"/>
      <c r="AV5" s="8"/>
      <c r="AW5" s="8"/>
      <c r="AX5" s="8"/>
      <c r="AY5" s="8"/>
      <c r="AZ5" s="8"/>
      <c r="BA5" s="8"/>
      <c r="BB5" s="8"/>
      <c r="BC5" s="8"/>
      <c r="BD5" s="8"/>
      <c r="BE5" s="8"/>
      <c r="BF5" s="8"/>
      <c r="BG5" s="8"/>
      <c r="BH5" s="8"/>
      <c r="BI5" s="8"/>
      <c r="BJ5" s="8"/>
      <c r="BK5" s="8"/>
      <c r="BL5" s="8"/>
      <c r="BM5" s="8"/>
      <c r="BN5" s="8"/>
      <c r="BO5" s="8"/>
      <c r="BP5" s="5"/>
      <c r="BQ5" s="5"/>
      <c r="BR5" s="10"/>
    </row>
    <row r="6" spans="1:75" ht="15.95" customHeight="1" x14ac:dyDescent="0.25">
      <c r="A6" s="9">
        <v>3</v>
      </c>
      <c r="B6" s="6" t="s">
        <v>8</v>
      </c>
      <c r="C6" s="6" t="s">
        <v>9</v>
      </c>
      <c r="D6" s="7">
        <f t="shared" si="0"/>
        <v>636</v>
      </c>
      <c r="E6" s="7">
        <f>LARGE((H6,K6,N6,Q6,T6,W6,Z6,AC6,AF6,AI6,AL6,AO6,AR6,AU6,AX6,BA6,BD6,BG6,BJ6,BM6,BP6),1)+LARGE((H6,K6,N6,Q6,T6,W6,Z6,AC6,AF6,AI6,AL6,AO6,AR6,AU6,AX6,BA6,BD6,BG6,BJ6,BM6,BP6),2)+LARGE((H6,K6,N6,Q6,T6,W6,Z6,AC6,AF6,AI6,AL6,AO6,AR6,AU6,AX6,BA6,BD6,BG6,BJ6,BM6,BP6),3)</f>
        <v>223</v>
      </c>
      <c r="F6" s="7">
        <f>LARGE((I6,L6,O6,R6,U6,X6,AA6,AD6,AG6,AJ6,AM6,AP6,AS6,AV6,AY6,BB6,BE6,BH6,BK6,BN6,BQ6),1)+LARGE((I6,L6,O6,R6,U6,X6,AA6,AD6,AG6,AJ6,AM6,AP6,AS6,AV6,AY6,BB6,BE6,BH6,BK6,BN6,BQ6),2)+LARGE((I6,L6,O6,R6,U6,X6,AA6,AD6,AG6,AJ6,AM6,AP6,AS6,AV6,AY6,BB6,BE6,BH6,BK6,BN6,BQ6),3)</f>
        <v>17</v>
      </c>
      <c r="G6" s="7">
        <f>LARGE((J6,M6,P6,S6,V6,Y6,AB6,AE6,AH6,AK6,AN6,AQ6,AT6,AW6,AZ6,BC6,BF6,BI6,BL6,BO6,BR6),1)+LARGE((J6,M6,P6,S6,V6,Y6,AB6,AE6,AH6,AK6,AN6,AQ6,AT6,AW6,AZ6,BC6,BF6,BI6,BL6,BO6,BR6),2)+LARGE((J6,M6,P6,S6,V6,Y6,AB6,AE6,AH6,AK6,AN6,AQ6,AT6,AW6,AZ6,BC6,BF6,BI6,BL6,BO6,BR6),3)</f>
        <v>26</v>
      </c>
      <c r="H6" s="5">
        <v>0</v>
      </c>
      <c r="I6" s="5">
        <v>0</v>
      </c>
      <c r="J6" s="5">
        <v>0</v>
      </c>
      <c r="K6" s="5">
        <v>0</v>
      </c>
      <c r="L6" s="5">
        <v>0</v>
      </c>
      <c r="M6" s="5">
        <v>0</v>
      </c>
      <c r="N6" s="5"/>
      <c r="O6" s="5"/>
      <c r="P6" s="5"/>
      <c r="Q6" s="5"/>
      <c r="R6" s="5"/>
      <c r="S6" s="5"/>
      <c r="T6" s="5">
        <v>82</v>
      </c>
      <c r="U6" s="5">
        <v>8</v>
      </c>
      <c r="V6" s="5">
        <v>7</v>
      </c>
      <c r="W6" s="5"/>
      <c r="X6" s="5"/>
      <c r="Y6" s="5"/>
      <c r="Z6" s="5">
        <v>71</v>
      </c>
      <c r="AA6" s="5">
        <v>5</v>
      </c>
      <c r="AB6" s="5">
        <v>11</v>
      </c>
      <c r="AC6" s="5">
        <f>41+29</f>
        <v>70</v>
      </c>
      <c r="AD6" s="5">
        <v>3</v>
      </c>
      <c r="AE6" s="5">
        <v>8</v>
      </c>
      <c r="AF6" s="5">
        <v>66</v>
      </c>
      <c r="AG6" s="5">
        <v>4</v>
      </c>
      <c r="AH6" s="5">
        <v>3</v>
      </c>
      <c r="AI6" s="5"/>
      <c r="AJ6" s="5"/>
      <c r="AK6" s="5"/>
      <c r="AL6" s="5"/>
      <c r="AM6" s="5"/>
      <c r="AN6" s="5"/>
      <c r="AO6" s="5">
        <v>58</v>
      </c>
      <c r="AP6" s="5">
        <v>2</v>
      </c>
      <c r="AQ6" s="5">
        <v>5</v>
      </c>
      <c r="AR6" s="5"/>
      <c r="AS6" s="5"/>
      <c r="AT6" s="8"/>
      <c r="AU6" s="8"/>
      <c r="AV6" s="8"/>
      <c r="AW6" s="8"/>
      <c r="AX6" s="8"/>
      <c r="AY6" s="8"/>
      <c r="AZ6" s="8"/>
      <c r="BA6" s="8"/>
      <c r="BB6" s="8"/>
      <c r="BC6" s="8"/>
      <c r="BD6" s="8"/>
      <c r="BE6" s="8"/>
      <c r="BF6" s="8"/>
      <c r="BG6" s="8"/>
      <c r="BH6" s="8"/>
      <c r="BI6" s="8"/>
      <c r="BJ6" s="8"/>
      <c r="BK6" s="8"/>
      <c r="BL6" s="8"/>
      <c r="BM6" s="8"/>
      <c r="BN6" s="8"/>
      <c r="BO6" s="8"/>
      <c r="BP6" s="5"/>
      <c r="BQ6" s="5"/>
      <c r="BR6" s="10"/>
    </row>
    <row r="7" spans="1:75" ht="15.95" customHeight="1" x14ac:dyDescent="0.25">
      <c r="A7" s="9">
        <v>4</v>
      </c>
      <c r="B7" s="6" t="s">
        <v>10</v>
      </c>
      <c r="C7" s="6" t="s">
        <v>11</v>
      </c>
      <c r="D7" s="7">
        <f t="shared" si="0"/>
        <v>586</v>
      </c>
      <c r="E7" s="7">
        <f>LARGE((H7,K7,N7,Q7,T7,W7,Z7,AC7,AF7,AI7,AL7,AO7,AR7,AU7,AX7,BA7,BD7,BG7,BJ7,BM7,BP7),1)+LARGE((H7,K7,N7,Q7,T7,W7,Z7,AC7,AF7,AI7,AL7,AO7,AR7,AU7,AX7,BA7,BD7,BG7,BJ7,BM7,BP7),2)+LARGE((H7,K7,N7,Q7,T7,W7,Z7,AC7,AF7,AI7,AL7,AO7,AR7,AU7,AX7,BA7,BD7,BG7,BJ7,BM7,BP7),3)</f>
        <v>194</v>
      </c>
      <c r="F7" s="7">
        <f>LARGE((I7,L7,O7,R7,U7,X7,AA7,AD7,AG7,AJ7,AM7,AP7,AS7,AV7,AY7,BB7,BE7,BH7,BK7,BN7,BQ7),1)+LARGE((I7,L7,O7,R7,U7,X7,AA7,AD7,AG7,AJ7,AM7,AP7,AS7,AV7,AY7,BB7,BE7,BH7,BK7,BN7,BQ7),2)+LARGE((I7,L7,O7,R7,U7,X7,AA7,AD7,AG7,AJ7,AM7,AP7,AS7,AV7,AY7,BB7,BE7,BH7,BK7,BN7,BQ7),3)</f>
        <v>18</v>
      </c>
      <c r="G7" s="7">
        <f>LARGE((J7,M7,P7,S7,V7,Y7,AB7,AE7,AH7,AK7,AN7,AQ7,AT7,AW7,AZ7,BC7,BF7,BI7,BL7,BO7,BR7),1)+LARGE((J7,M7,P7,S7,V7,Y7,AB7,AE7,AH7,AK7,AN7,AQ7,AT7,AW7,AZ7,BC7,BF7,BI7,BL7,BO7,BR7),2)+LARGE((J7,M7,P7,S7,V7,Y7,AB7,AE7,AH7,AK7,AN7,AQ7,AT7,AW7,AZ7,BC7,BF7,BI7,BL7,BO7,BR7),3)</f>
        <v>23</v>
      </c>
      <c r="H7" s="5">
        <v>0</v>
      </c>
      <c r="I7" s="5">
        <v>0</v>
      </c>
      <c r="J7" s="5">
        <v>0</v>
      </c>
      <c r="K7" s="5">
        <v>0</v>
      </c>
      <c r="L7" s="5">
        <v>0</v>
      </c>
      <c r="M7" s="5">
        <v>0</v>
      </c>
      <c r="N7" s="5"/>
      <c r="O7" s="5"/>
      <c r="P7" s="5"/>
      <c r="Q7" s="5">
        <v>45</v>
      </c>
      <c r="R7" s="5">
        <v>5</v>
      </c>
      <c r="S7" s="5">
        <v>6</v>
      </c>
      <c r="T7" s="5"/>
      <c r="U7" s="5"/>
      <c r="V7" s="5"/>
      <c r="W7" s="5"/>
      <c r="X7" s="5"/>
      <c r="Y7" s="5"/>
      <c r="Z7" s="5"/>
      <c r="AA7" s="5"/>
      <c r="AB7" s="5"/>
      <c r="AC7" s="5">
        <f>36+39</f>
        <v>75</v>
      </c>
      <c r="AD7" s="5">
        <v>3</v>
      </c>
      <c r="AE7" s="5">
        <v>5</v>
      </c>
      <c r="AF7" s="5">
        <v>66</v>
      </c>
      <c r="AG7" s="5">
        <v>7</v>
      </c>
      <c r="AH7" s="5">
        <v>8</v>
      </c>
      <c r="AI7" s="5"/>
      <c r="AJ7" s="5"/>
      <c r="AK7" s="5"/>
      <c r="AL7" s="5"/>
      <c r="AM7" s="5"/>
      <c r="AN7" s="5"/>
      <c r="AO7" s="5">
        <v>53</v>
      </c>
      <c r="AP7" s="5">
        <v>6</v>
      </c>
      <c r="AQ7" s="5">
        <v>9</v>
      </c>
      <c r="AR7" s="5"/>
      <c r="AS7" s="5"/>
      <c r="AT7" s="8"/>
      <c r="AU7" s="8"/>
      <c r="AV7" s="8"/>
      <c r="AW7" s="8"/>
      <c r="AX7" s="8"/>
      <c r="AY7" s="8"/>
      <c r="AZ7" s="8"/>
      <c r="BA7" s="8"/>
      <c r="BB7" s="8"/>
      <c r="BC7" s="8"/>
      <c r="BD7" s="8"/>
      <c r="BE7" s="8"/>
      <c r="BF7" s="8"/>
      <c r="BG7" s="8"/>
      <c r="BH7" s="8"/>
      <c r="BI7" s="8"/>
      <c r="BJ7" s="8"/>
      <c r="BK7" s="8"/>
      <c r="BL7" s="8"/>
      <c r="BM7" s="8"/>
      <c r="BN7" s="8"/>
      <c r="BO7" s="8"/>
      <c r="BP7" s="5"/>
      <c r="BQ7" s="5"/>
      <c r="BR7" s="10"/>
    </row>
    <row r="8" spans="1:75" ht="15.95" customHeight="1" x14ac:dyDescent="0.25">
      <c r="A8" s="9">
        <v>5</v>
      </c>
      <c r="B8" s="6" t="s">
        <v>5</v>
      </c>
      <c r="C8" s="6" t="s">
        <v>6</v>
      </c>
      <c r="D8" s="7">
        <f t="shared" si="0"/>
        <v>367</v>
      </c>
      <c r="E8" s="7">
        <f>LARGE((H8,K8,N8,Q8,T8,W8,Z8,AC8,AF8,AI8,AL8,AO8,AR8,AU8,AX8,BA8,BD8,BG8,BJ8,BM8,BP8),1)+LARGE((H8,K8,N8,Q8,T8,W8,Z8,AC8,AF8,AI8,AL8,AO8,AR8,AU8,AX8,BA8,BD8,BG8,BJ8,BM8,BP8),2)+LARGE((H8,K8,N8,Q8,T8,W8,Z8,AC8,AF8,AI8,AL8,AO8,AR8,AU8,AX8,BA8,BD8,BG8,BJ8,BM8,BP8),3)</f>
        <v>93</v>
      </c>
      <c r="F8" s="7">
        <f>LARGE((I8,L8,O8,R8,U8,X8,AA8,AD8,AG8,AJ8,AM8,AP8,AS8,AV8,AY8,BB8,BE8,BH8,BK8,BN8,BQ8),1)+LARGE((I8,L8,O8,R8,U8,X8,AA8,AD8,AG8,AJ8,AM8,AP8,AS8,AV8,AY8,BB8,BE8,BH8,BK8,BN8,BQ8),2)+LARGE((I8,L8,O8,R8,U8,X8,AA8,AD8,AG8,AJ8,AM8,AP8,AS8,AV8,AY8,BB8,BE8,BH8,BK8,BN8,BQ8),3)</f>
        <v>16</v>
      </c>
      <c r="G8" s="7">
        <f>LARGE((J8,M8,P8,S8,V8,Y8,AB8,AE8,AH8,AK8,AN8,AQ8,AT8,AW8,AZ8,BC8,BF8,BI8,BL8,BO8,BR8),1)+LARGE((J8,M8,P8,S8,V8,Y8,AB8,AE8,AH8,AK8,AN8,AQ8,AT8,AW8,AZ8,BC8,BF8,BI8,BL8,BO8,BR8),2)+LARGE((J8,M8,P8,S8,V8,Y8,AB8,AE8,AH8,AK8,AN8,AQ8,AT8,AW8,AZ8,BC8,BF8,BI8,BL8,BO8,BR8),3)</f>
        <v>13</v>
      </c>
      <c r="H8" s="5">
        <v>0</v>
      </c>
      <c r="I8" s="5">
        <v>0</v>
      </c>
      <c r="J8" s="5">
        <v>0</v>
      </c>
      <c r="K8" s="5">
        <v>0</v>
      </c>
      <c r="L8" s="5">
        <v>0</v>
      </c>
      <c r="M8" s="5">
        <v>0</v>
      </c>
      <c r="N8" s="5"/>
      <c r="O8" s="5"/>
      <c r="P8" s="5"/>
      <c r="Q8" s="5">
        <v>48</v>
      </c>
      <c r="R8" s="5">
        <v>7</v>
      </c>
      <c r="S8" s="5">
        <v>6</v>
      </c>
      <c r="T8" s="5"/>
      <c r="U8" s="5"/>
      <c r="V8" s="5"/>
      <c r="W8" s="5"/>
      <c r="X8" s="5"/>
      <c r="Y8" s="5"/>
      <c r="Z8" s="5"/>
      <c r="AA8" s="5"/>
      <c r="AB8" s="5"/>
      <c r="AC8" s="5">
        <f>20+25</f>
        <v>45</v>
      </c>
      <c r="AD8" s="5">
        <v>9</v>
      </c>
      <c r="AE8" s="5">
        <v>7</v>
      </c>
      <c r="AF8" s="5"/>
      <c r="AG8" s="5"/>
      <c r="AH8" s="5"/>
      <c r="AI8" s="5"/>
      <c r="AJ8" s="5"/>
      <c r="AK8" s="5"/>
      <c r="AL8" s="5"/>
      <c r="AM8" s="5"/>
      <c r="AN8" s="5"/>
      <c r="AO8" s="5"/>
      <c r="AP8" s="5"/>
      <c r="AQ8" s="5"/>
      <c r="AR8" s="5"/>
      <c r="AS8" s="5"/>
      <c r="AT8" s="8"/>
      <c r="AU8" s="8"/>
      <c r="AV8" s="8"/>
      <c r="AW8" s="8"/>
      <c r="AX8" s="8"/>
      <c r="AY8" s="8"/>
      <c r="AZ8" s="8"/>
      <c r="BA8" s="8"/>
      <c r="BB8" s="8"/>
      <c r="BC8" s="8"/>
      <c r="BD8" s="8"/>
      <c r="BE8" s="8"/>
      <c r="BF8" s="8"/>
      <c r="BG8" s="8"/>
      <c r="BH8" s="8"/>
      <c r="BI8" s="8"/>
      <c r="BJ8" s="8"/>
      <c r="BK8" s="8"/>
      <c r="BL8" s="8"/>
      <c r="BM8" s="8"/>
      <c r="BN8" s="8"/>
      <c r="BO8" s="8"/>
      <c r="BP8" s="5"/>
      <c r="BQ8" s="5"/>
      <c r="BR8" s="10"/>
    </row>
    <row r="9" spans="1:75" ht="15.95" customHeight="1" x14ac:dyDescent="0.25">
      <c r="A9" s="9">
        <v>6</v>
      </c>
      <c r="B9" s="6" t="s">
        <v>241</v>
      </c>
      <c r="C9" s="3"/>
      <c r="D9" s="7">
        <f t="shared" si="0"/>
        <v>296</v>
      </c>
      <c r="E9" s="7">
        <f>LARGE((H9,K9,N9,Q9,T9,W9,Z9,AC9,AF9,AI9,AL9,AO9,AR9,AU9,AX9,BA9,BD9,BG9,BJ9,BM9,BP9),1)+LARGE((H9,K9,N9,Q9,T9,W9,Z9,AC9,AF9,AI9,AL9,AO9,AR9,AU9,AX9,BA9,BD9,BG9,BJ9,BM9,BP9),2)+LARGE((H9,K9,N9,Q9,T9,W9,Z9,AC9,AF9,AI9,AL9,AO9,AR9,AU9,AX9,BA9,BD9,BG9,BJ9,BM9,BP9),3)</f>
        <v>105</v>
      </c>
      <c r="F9" s="7">
        <f>LARGE((I9,L9,O9,R9,U9,X9,AA9,AD9,AG9,AJ9,AM9,AP9,AS9,AV9,AY9,BB9,BE9,BH9,BK9,BN9,BQ9),1)+LARGE((I9,L9,O9,R9,U9,X9,AA9,AD9,AG9,AJ9,AM9,AP9,AS9,AV9,AY9,BB9,BE9,BH9,BK9,BN9,BQ9),2)+LARGE((I9,L9,O9,R9,U9,X9,AA9,AD9,AG9,AJ9,AM9,AP9,AS9,AV9,AY9,BB9,BE9,BH9,BK9,BN9,BQ9),3)</f>
        <v>9</v>
      </c>
      <c r="G9" s="7">
        <f>LARGE((J9,M9,P9,S9,V9,Y9,AB9,AE9,AH9,AK9,AN9,AQ9,AT9,AW9,AZ9,BC9,BF9,BI9,BL9,BO9,BR9),1)+LARGE((J9,M9,P9,S9,V9,Y9,AB9,AE9,AH9,AK9,AN9,AQ9,AT9,AW9,AZ9,BC9,BF9,BI9,BL9,BO9,BR9),2)+LARGE((J9,M9,P9,S9,V9,Y9,AB9,AE9,AH9,AK9,AN9,AQ9,AT9,AW9,AZ9,BC9,BF9,BI9,BL9,BO9,BR9),3)</f>
        <v>11</v>
      </c>
      <c r="H9" s="5">
        <v>0</v>
      </c>
      <c r="I9" s="5">
        <v>0</v>
      </c>
      <c r="J9" s="5">
        <v>0</v>
      </c>
      <c r="K9" s="5">
        <v>0</v>
      </c>
      <c r="L9" s="5">
        <v>0</v>
      </c>
      <c r="M9" s="5">
        <v>0</v>
      </c>
      <c r="N9" s="5"/>
      <c r="O9" s="5"/>
      <c r="P9" s="5"/>
      <c r="Q9" s="5"/>
      <c r="R9" s="5"/>
      <c r="S9" s="5"/>
      <c r="T9" s="5"/>
      <c r="U9" s="5"/>
      <c r="V9" s="5"/>
      <c r="W9" s="5"/>
      <c r="X9" s="5"/>
      <c r="Y9" s="5"/>
      <c r="Z9" s="5"/>
      <c r="AA9" s="5"/>
      <c r="AB9" s="5"/>
      <c r="AC9" s="5"/>
      <c r="AD9" s="5"/>
      <c r="AE9" s="5"/>
      <c r="AF9" s="5">
        <v>105</v>
      </c>
      <c r="AG9" s="5">
        <v>9</v>
      </c>
      <c r="AH9" s="5">
        <v>11</v>
      </c>
      <c r="AI9" s="5"/>
      <c r="AJ9" s="5"/>
      <c r="AK9" s="5"/>
      <c r="AL9" s="5"/>
      <c r="AM9" s="5"/>
      <c r="AN9" s="5"/>
      <c r="AO9" s="5"/>
      <c r="AP9" s="5"/>
      <c r="AQ9" s="5"/>
      <c r="AR9" s="5"/>
      <c r="AS9" s="5"/>
      <c r="AT9" s="8"/>
      <c r="AU9" s="8"/>
      <c r="AV9" s="8"/>
      <c r="AW9" s="8"/>
      <c r="AX9" s="8"/>
      <c r="AY9" s="8"/>
      <c r="AZ9" s="8"/>
      <c r="BA9" s="8"/>
      <c r="BB9" s="8"/>
      <c r="BC9" s="8"/>
      <c r="BD9" s="8"/>
      <c r="BE9" s="8"/>
      <c r="BF9" s="8"/>
      <c r="BG9" s="8"/>
      <c r="BH9" s="8"/>
      <c r="BI9" s="8"/>
      <c r="BJ9" s="8"/>
      <c r="BK9" s="8"/>
      <c r="BL9" s="8"/>
      <c r="BM9" s="8"/>
      <c r="BN9" s="8"/>
      <c r="BO9" s="8"/>
      <c r="BP9" s="5"/>
      <c r="BQ9" s="5"/>
      <c r="BR9" s="10"/>
    </row>
    <row r="10" spans="1:75" ht="15.95" customHeight="1" x14ac:dyDescent="0.25">
      <c r="A10" s="9">
        <v>7</v>
      </c>
      <c r="B10" s="6" t="s">
        <v>240</v>
      </c>
      <c r="C10" s="6"/>
      <c r="D10" s="7">
        <f t="shared" si="0"/>
        <v>194</v>
      </c>
      <c r="E10" s="7">
        <f>LARGE((H10,K10,N10,Q10,T10,W10,Z10,AC10,AF10,AI10,AL10,AO10,AR10,AU10,AX10,BA10,BD10,BG10,BJ10,BM10,BP10),1)+LARGE((H10,K10,N10,Q10,T10,W10,Z10,AC10,AF10,AI10,AL10,AO10,AR10,AU10,AX10,BA10,BD10,BG10,BJ10,BM10,BP10),2)+LARGE((H10,K10,N10,Q10,T10,W10,Z10,AC10,AF10,AI10,AL10,AO10,AR10,AU10,AX10,BA10,BD10,BG10,BJ10,BM10,BP10),3)</f>
        <v>89</v>
      </c>
      <c r="F10" s="7">
        <f>LARGE((I10,L10,O10,R10,U10,X10,AA10,AD10,AG10,AJ10,AM10,AP10,AS10,AV10,AY10,BB10,BE10,BH10,BK10,BN10,BQ10),1)+LARGE((I10,L10,O10,R10,U10,X10,AA10,AD10,AG10,AJ10,AM10,AP10,AS10,AV10,AY10,BB10,BE10,BH10,BK10,BN10,BQ10),2)+LARGE((I10,L10,O10,R10,U10,X10,AA10,AD10,AG10,AJ10,AM10,AP10,AS10,AV10,AY10,BB10,BE10,BH10,BK10,BN10,BQ10),3)</f>
        <v>5</v>
      </c>
      <c r="G10" s="7">
        <f>LARGE((J10,M10,P10,S10,V10,Y10,AB10,AE10,AH10,AK10,AN10,AQ10,AT10,AW10,AZ10,BC10,BF10,BI10,BL10,BO10,BR10),1)+LARGE((J10,M10,P10,S10,V10,Y10,AB10,AE10,AH10,AK10,AN10,AQ10,AT10,AW10,AZ10,BC10,BF10,BI10,BL10,BO10,BR10),2)+LARGE((J10,M10,P10,S10,V10,Y10,AB10,AE10,AH10,AK10,AN10,AQ10,AT10,AW10,AZ10,BC10,BF10,BI10,BL10,BO10,BR10),3)</f>
        <v>6</v>
      </c>
      <c r="H10" s="5">
        <v>0</v>
      </c>
      <c r="I10" s="5">
        <v>0</v>
      </c>
      <c r="J10" s="5">
        <v>0</v>
      </c>
      <c r="K10" s="5">
        <v>0</v>
      </c>
      <c r="L10" s="5">
        <v>0</v>
      </c>
      <c r="M10" s="5">
        <v>0</v>
      </c>
      <c r="N10" s="5"/>
      <c r="O10" s="5"/>
      <c r="P10" s="5"/>
      <c r="Q10" s="5"/>
      <c r="R10" s="5"/>
      <c r="S10" s="5"/>
      <c r="T10" s="5"/>
      <c r="U10" s="5"/>
      <c r="V10" s="5"/>
      <c r="W10" s="5"/>
      <c r="X10" s="5"/>
      <c r="Y10" s="5"/>
      <c r="Z10" s="5"/>
      <c r="AA10" s="5"/>
      <c r="AB10" s="5"/>
      <c r="AC10" s="5"/>
      <c r="AD10" s="5"/>
      <c r="AE10" s="5"/>
      <c r="AF10" s="5">
        <v>89</v>
      </c>
      <c r="AG10" s="5">
        <v>5</v>
      </c>
      <c r="AH10" s="5">
        <v>6</v>
      </c>
      <c r="AI10" s="5"/>
      <c r="AJ10" s="5"/>
      <c r="AK10" s="5"/>
      <c r="AL10" s="5"/>
      <c r="AM10" s="5"/>
      <c r="AN10" s="5"/>
      <c r="AO10" s="5"/>
      <c r="AP10" s="5"/>
      <c r="AQ10" s="5"/>
      <c r="AR10" s="5"/>
      <c r="AS10" s="5"/>
      <c r="AT10" s="8"/>
      <c r="AU10" s="8"/>
      <c r="AV10" s="8"/>
      <c r="AW10" s="8"/>
      <c r="AX10" s="8"/>
      <c r="AY10" s="8"/>
      <c r="AZ10" s="8"/>
      <c r="BA10" s="8"/>
      <c r="BB10" s="8"/>
      <c r="BC10" s="8"/>
      <c r="BD10" s="8"/>
      <c r="BE10" s="8"/>
      <c r="BF10" s="8"/>
      <c r="BG10" s="8"/>
      <c r="BH10" s="8"/>
      <c r="BI10" s="8"/>
      <c r="BJ10" s="8"/>
      <c r="BK10" s="8"/>
      <c r="BL10" s="8"/>
      <c r="BM10" s="8"/>
      <c r="BN10" s="8"/>
      <c r="BO10" s="8"/>
      <c r="BP10" s="5"/>
      <c r="BQ10" s="5"/>
      <c r="BR10" s="10"/>
    </row>
    <row r="11" spans="1:75" ht="15.95" customHeight="1" x14ac:dyDescent="0.25">
      <c r="A11" s="9">
        <v>8</v>
      </c>
      <c r="B11" s="6" t="s">
        <v>179</v>
      </c>
      <c r="C11" s="6" t="s">
        <v>180</v>
      </c>
      <c r="D11" s="7">
        <f t="shared" si="0"/>
        <v>189</v>
      </c>
      <c r="E11" s="7">
        <f>LARGE((H11,K11,N11,Q11,T11,W11,Z11,AC11,AF11,AI11,AL11,AO11,AR11,AU11,AX11,BA11,BD11,BG11,BJ11,BM11,BP11),1)+LARGE((H11,K11,N11,Q11,T11,W11,Z11,AC11,AF11,AI11,AL11,AO11,AR11,AU11,AX11,BA11,BD11,BG11,BJ11,BM11,BP11),2)+LARGE((H11,K11,N11,Q11,T11,W11,Z11,AC11,AF11,AI11,AL11,AO11,AR11,AU11,AX11,BA11,BD11,BG11,BJ11,BM11,BP11),3)</f>
        <v>77</v>
      </c>
      <c r="F11" s="7">
        <f>LARGE((I11,L11,O11,R11,U11,X11,AA11,AD11,AG11,AJ11,AM11,AP11,AS11,AV11,AY11,BB11,BE11,BH11,BK11,BN11,BQ11),1)+LARGE((I11,L11,O11,R11,U11,X11,AA11,AD11,AG11,AJ11,AM11,AP11,AS11,AV11,AY11,BB11,BE11,BH11,BK11,BN11,BQ11),2)+LARGE((I11,L11,O11,R11,U11,X11,AA11,AD11,AG11,AJ11,AM11,AP11,AS11,AV11,AY11,BB11,BE11,BH11,BK11,BN11,BQ11),3)</f>
        <v>8</v>
      </c>
      <c r="G11" s="7">
        <f>LARGE((J11,M11,P11,S11,V11,Y11,AB11,AE11,AH11,AK11,AN11,AQ11,AT11,AW11,AZ11,BC11,BF11,BI11,BL11,BO11,BR11),1)+LARGE((J11,M11,P11,S11,V11,Y11,AB11,AE11,AH11,AK11,AN11,AQ11,AT11,AW11,AZ11,BC11,BF11,BI11,BL11,BO11,BR11),2)+LARGE((J11,M11,P11,S11,V11,Y11,AB11,AE11,AH11,AK11,AN11,AQ11,AT11,AW11,AZ11,BC11,BF11,BI11,BL11,BO11,BR11),3)</f>
        <v>4</v>
      </c>
      <c r="H11" s="5">
        <v>0</v>
      </c>
      <c r="I11" s="5">
        <v>0</v>
      </c>
      <c r="J11" s="5">
        <v>0</v>
      </c>
      <c r="K11" s="5">
        <v>0</v>
      </c>
      <c r="L11" s="5">
        <v>0</v>
      </c>
      <c r="M11" s="5">
        <v>0</v>
      </c>
      <c r="N11" s="5"/>
      <c r="O11" s="5"/>
      <c r="P11" s="5"/>
      <c r="Q11" s="5">
        <v>77</v>
      </c>
      <c r="R11" s="5">
        <v>8</v>
      </c>
      <c r="S11" s="5">
        <v>4</v>
      </c>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8"/>
      <c r="AU11" s="8"/>
      <c r="AV11" s="8"/>
      <c r="AW11" s="8"/>
      <c r="AX11" s="8"/>
      <c r="AY11" s="8"/>
      <c r="AZ11" s="8"/>
      <c r="BA11" s="8"/>
      <c r="BB11" s="8"/>
      <c r="BC11" s="8"/>
      <c r="BD11" s="8"/>
      <c r="BE11" s="8"/>
      <c r="BF11" s="8"/>
      <c r="BG11" s="8"/>
      <c r="BH11" s="8"/>
      <c r="BI11" s="8"/>
      <c r="BJ11" s="8"/>
      <c r="BK11" s="8"/>
      <c r="BL11" s="8"/>
      <c r="BM11" s="8"/>
      <c r="BN11" s="8"/>
      <c r="BO11" s="8"/>
      <c r="BP11" s="5"/>
      <c r="BQ11" s="5"/>
      <c r="BR11" s="10"/>
    </row>
    <row r="12" spans="1:75" ht="15.95" customHeight="1" x14ac:dyDescent="0.25">
      <c r="A12" s="9">
        <v>9</v>
      </c>
      <c r="B12" s="6" t="s">
        <v>182</v>
      </c>
      <c r="C12" s="6" t="s">
        <v>183</v>
      </c>
      <c r="D12" s="7">
        <f t="shared" si="0"/>
        <v>157</v>
      </c>
      <c r="E12" s="7">
        <f>LARGE((H12,K12,N12,Q12,T12,W12,Z12,AC12,AF12,AI12,AL12,AO12,AR12,AU12,AX12,BA12,BD12,BG12,BJ12,BM12,BP12),1)+LARGE((H12,K12,N12,Q12,T12,W12,Z12,AC12,AF12,AI12,AL12,AO12,AR12,AU12,AX12,BA12,BD12,BG12,BJ12,BM12,BP12),2)+LARGE((H12,K12,N12,Q12,T12,W12,Z12,AC12,AF12,AI12,AL12,AO12,AR12,AU12,AX12,BA12,BD12,BG12,BJ12,BM12,BP12),3)</f>
        <v>53</v>
      </c>
      <c r="F12" s="7">
        <f>LARGE((I12,L12,O12,R12,U12,X12,AA12,AD12,AG12,AJ12,AM12,AP12,AS12,AV12,AY12,BB12,BE12,BH12,BK12,BN12,BQ12),1)+LARGE((I12,L12,O12,R12,U12,X12,AA12,AD12,AG12,AJ12,AM12,AP12,AS12,AV12,AY12,BB12,BE12,BH12,BK12,BN12,BQ12),2)+LARGE((I12,L12,O12,R12,U12,X12,AA12,AD12,AG12,AJ12,AM12,AP12,AS12,AV12,AY12,BB12,BE12,BH12,BK12,BN12,BQ12),3)</f>
        <v>6</v>
      </c>
      <c r="G12" s="7">
        <f>LARGE((J12,M12,P12,S12,V12,Y12,AB12,AE12,AH12,AK12,AN12,AQ12,AT12,AW12,AZ12,BC12,BF12,BI12,BL12,BO12,BR12),1)+LARGE((J12,M12,P12,S12,V12,Y12,AB12,AE12,AH12,AK12,AN12,AQ12,AT12,AW12,AZ12,BC12,BF12,BI12,BL12,BO12,BR12),2)+LARGE((J12,M12,P12,S12,V12,Y12,AB12,AE12,AH12,AK12,AN12,AQ12,AT12,AW12,AZ12,BC12,BF12,BI12,BL12,BO12,BR12),3)</f>
        <v>5</v>
      </c>
      <c r="H12" s="5">
        <v>0</v>
      </c>
      <c r="I12" s="5">
        <v>0</v>
      </c>
      <c r="J12" s="5">
        <v>0</v>
      </c>
      <c r="K12" s="5">
        <v>0</v>
      </c>
      <c r="L12" s="5">
        <v>0</v>
      </c>
      <c r="M12" s="5">
        <v>0</v>
      </c>
      <c r="N12" s="5"/>
      <c r="O12" s="5"/>
      <c r="P12" s="5"/>
      <c r="Q12" s="5">
        <v>23</v>
      </c>
      <c r="R12" s="5">
        <v>4</v>
      </c>
      <c r="S12" s="5">
        <v>2</v>
      </c>
      <c r="T12" s="5"/>
      <c r="U12" s="5"/>
      <c r="V12" s="5"/>
      <c r="W12" s="5"/>
      <c r="X12" s="5"/>
      <c r="Y12" s="5"/>
      <c r="Z12" s="5">
        <v>30</v>
      </c>
      <c r="AA12" s="5">
        <v>2</v>
      </c>
      <c r="AB12" s="5">
        <v>3</v>
      </c>
      <c r="AC12" s="5"/>
      <c r="AD12" s="5"/>
      <c r="AE12" s="5"/>
      <c r="AF12" s="5"/>
      <c r="AG12" s="5"/>
      <c r="AH12" s="5"/>
      <c r="AI12" s="5"/>
      <c r="AJ12" s="5"/>
      <c r="AK12" s="5"/>
      <c r="AL12" s="5"/>
      <c r="AM12" s="5"/>
      <c r="AN12" s="5"/>
      <c r="AO12" s="5"/>
      <c r="AP12" s="5"/>
      <c r="AQ12" s="5"/>
      <c r="AR12" s="5"/>
      <c r="AS12" s="5"/>
      <c r="AT12" s="8"/>
      <c r="AU12" s="8"/>
      <c r="AV12" s="8"/>
      <c r="AW12" s="8"/>
      <c r="AX12" s="8"/>
      <c r="AY12" s="8"/>
      <c r="AZ12" s="8"/>
      <c r="BA12" s="8"/>
      <c r="BB12" s="8"/>
      <c r="BC12" s="8"/>
      <c r="BD12" s="8"/>
      <c r="BE12" s="8"/>
      <c r="BF12" s="8"/>
      <c r="BG12" s="8"/>
      <c r="BH12" s="8"/>
      <c r="BI12" s="8"/>
      <c r="BJ12" s="8"/>
      <c r="BK12" s="8"/>
      <c r="BL12" s="8"/>
      <c r="BM12" s="8"/>
      <c r="BN12" s="8"/>
      <c r="BO12" s="8"/>
      <c r="BP12" s="5"/>
      <c r="BQ12" s="5"/>
      <c r="BR12" s="10"/>
    </row>
    <row r="13" spans="1:75" ht="15.95" customHeight="1" x14ac:dyDescent="0.25">
      <c r="A13" s="9">
        <v>10</v>
      </c>
      <c r="B13" s="6" t="s">
        <v>181</v>
      </c>
      <c r="C13" s="6"/>
      <c r="D13" s="7">
        <f t="shared" si="0"/>
        <v>145</v>
      </c>
      <c r="E13" s="7">
        <f>LARGE((H13,K13,N13,Q13,T13,W13,Z13,AC13,AF13,AI13,AL13,AO13,AR13,AU13,AX13,BA13,BD13,BG13,BJ13,BM13,BP13),1)+LARGE((H13,K13,N13,Q13,T13,W13,Z13,AC13,AF13,AI13,AL13,AO13,AR13,AU13,AX13,BA13,BD13,BG13,BJ13,BM13,BP13),2)+LARGE((H13,K13,N13,Q13,T13,W13,Z13,AC13,AF13,AI13,AL13,AO13,AR13,AU13,AX13,BA13,BD13,BG13,BJ13,BM13,BP13),3)</f>
        <v>32</v>
      </c>
      <c r="F13" s="7">
        <f>LARGE((I13,L13,O13,R13,U13,X13,AA13,AD13,AG13,AJ13,AM13,AP13,AS13,AV13,AY13,BB13,BE13,BH13,BK13,BN13,BQ13),1)+LARGE((I13,L13,O13,R13,U13,X13,AA13,AD13,AG13,AJ13,AM13,AP13,AS13,AV13,AY13,BB13,BE13,BH13,BK13,BN13,BQ13),2)+LARGE((I13,L13,O13,R13,U13,X13,AA13,AD13,AG13,AJ13,AM13,AP13,AS13,AV13,AY13,BB13,BE13,BH13,BK13,BN13,BQ13),3)</f>
        <v>7</v>
      </c>
      <c r="G13" s="7">
        <f>LARGE((J13,M13,P13,S13,V13,Y13,AB13,AE13,AH13,AK13,AN13,AQ13,AT13,AW13,AZ13,BC13,BF13,BI13,BL13,BO13,BR13),1)+LARGE((J13,M13,P13,S13,V13,Y13,AB13,AE13,AH13,AK13,AN13,AQ13,AT13,AW13,AZ13,BC13,BF13,BI13,BL13,BO13,BR13),2)+LARGE((J13,M13,P13,S13,V13,Y13,AB13,AE13,AH13,AK13,AN13,AQ13,AT13,AW13,AZ13,BC13,BF13,BI13,BL13,BO13,BR13),3)</f>
        <v>5</v>
      </c>
      <c r="H13" s="5">
        <v>0</v>
      </c>
      <c r="I13" s="5">
        <v>0</v>
      </c>
      <c r="J13" s="5">
        <v>0</v>
      </c>
      <c r="K13" s="5">
        <v>0</v>
      </c>
      <c r="L13" s="5">
        <v>0</v>
      </c>
      <c r="M13" s="5">
        <v>0</v>
      </c>
      <c r="N13" s="5"/>
      <c r="O13" s="5"/>
      <c r="P13" s="5"/>
      <c r="Q13" s="5">
        <v>32</v>
      </c>
      <c r="R13" s="5">
        <v>7</v>
      </c>
      <c r="S13" s="5">
        <v>5</v>
      </c>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8"/>
      <c r="AU13" s="8"/>
      <c r="AV13" s="8"/>
      <c r="AW13" s="8"/>
      <c r="AX13" s="8"/>
      <c r="AY13" s="8"/>
      <c r="AZ13" s="8"/>
      <c r="BA13" s="8"/>
      <c r="BB13" s="8"/>
      <c r="BC13" s="8"/>
      <c r="BD13" s="8"/>
      <c r="BE13" s="8"/>
      <c r="BF13" s="8"/>
      <c r="BG13" s="8"/>
      <c r="BH13" s="8"/>
      <c r="BI13" s="8"/>
      <c r="BJ13" s="8"/>
      <c r="BK13" s="8"/>
      <c r="BL13" s="8"/>
      <c r="BM13" s="8"/>
      <c r="BN13" s="8"/>
      <c r="BO13" s="8"/>
      <c r="BP13" s="5"/>
      <c r="BQ13" s="5"/>
      <c r="BR13" s="10"/>
    </row>
    <row r="14" spans="1:75" s="4" customFormat="1" ht="15.95" customHeight="1" x14ac:dyDescent="0.25">
      <c r="A14" s="41">
        <v>11</v>
      </c>
      <c r="B14" s="42" t="s">
        <v>142</v>
      </c>
      <c r="C14" s="42" t="s">
        <v>143</v>
      </c>
      <c r="D14" s="7">
        <f t="shared" si="0"/>
        <v>128</v>
      </c>
      <c r="E14" s="42">
        <f>LARGE((H14,K14,N14,Q14,T14,W14,Z14,AC14,AF14,AI14,AL14,AO14,AR14,AU14,AX14,BA14,BD14,BG14,BJ14,BM14,BP14),1)+LARGE((H14,K14,N14,Q14,T14,W14,Z14,AC14,AF14,AI14,AL14,AO14,AR14,AU14,AX14,BA14,BD14,BG14,BJ14,BM14,BP14),2)+LARGE((H14,K14,N14,Q14,T14,W14,Z14,AC14,AF14,AI14,AL14,AO14,AR14,AU14,AX14,BA14,BD14,BG14,BJ14,BM14,BP14),3)</f>
        <v>51</v>
      </c>
      <c r="F14" s="42">
        <f>LARGE((I14,L14,O14,R14,U14,X14,AA14,AD14,AG14,AJ14,AM14,AP14,AS14,AV14,AY14,BB14,BE14,BH14,BK14,BN14,BQ14),1)+LARGE((I14,L14,O14,R14,U14,X14,AA14,AD14,AG14,AJ14,AM14,AP14,AS14,AV14,AY14,BB14,BE14,BH14,BK14,BN14,BQ14),2)+LARGE((I14,L14,O14,R14,U14,X14,AA14,AD14,AG14,AJ14,AM14,AP14,AS14,AV14,AY14,BB14,BE14,BH14,BK14,BN14,BQ14),3)</f>
        <v>3</v>
      </c>
      <c r="G14" s="42">
        <f>LARGE((J14,M14,P14,S14,V14,Y14,AB14,AE14,AH14,AK14,AN14,AQ14,AT14,AW14,AZ14,BC14,BF14,BI14,BL14,BO14,BR14),1)+LARGE((J14,M14,P14,S14,V14,Y14,AB14,AE14,AH14,AK14,AN14,AQ14,AT14,AW14,AZ14,BC14,BF14,BI14,BL14,BO14,BR14),2)+LARGE((J14,M14,P14,S14,V14,Y14,AB14,AE14,AH14,AK14,AN14,AQ14,AT14,AW14,AZ14,BC14,BF14,BI14,BL14,BO14,BR14),3)</f>
        <v>5</v>
      </c>
      <c r="H14" s="43">
        <v>0</v>
      </c>
      <c r="I14" s="43">
        <v>0</v>
      </c>
      <c r="J14" s="43">
        <v>0</v>
      </c>
      <c r="K14" s="43">
        <v>0</v>
      </c>
      <c r="L14" s="43">
        <v>0</v>
      </c>
      <c r="M14" s="43">
        <v>0</v>
      </c>
      <c r="N14" s="43"/>
      <c r="O14" s="43"/>
      <c r="P14" s="43"/>
      <c r="Q14" s="43"/>
      <c r="R14" s="43"/>
      <c r="S14" s="43"/>
      <c r="T14" s="43"/>
      <c r="U14" s="43"/>
      <c r="V14" s="43"/>
      <c r="W14" s="43"/>
      <c r="X14" s="43"/>
      <c r="Y14" s="43"/>
      <c r="Z14" s="43"/>
      <c r="AA14" s="43"/>
      <c r="AB14" s="43"/>
      <c r="AC14" s="43">
        <f>44+7</f>
        <v>51</v>
      </c>
      <c r="AD14" s="43">
        <v>3</v>
      </c>
      <c r="AE14" s="43">
        <v>5</v>
      </c>
      <c r="AF14" s="43"/>
      <c r="AG14" s="43"/>
      <c r="AH14" s="43"/>
      <c r="AI14" s="43"/>
      <c r="AJ14" s="43"/>
      <c r="AK14" s="43"/>
      <c r="AL14" s="43"/>
      <c r="AM14" s="43"/>
      <c r="AN14" s="43"/>
      <c r="AO14" s="43"/>
      <c r="AP14" s="43"/>
      <c r="AQ14" s="43"/>
      <c r="AR14" s="43"/>
      <c r="AS14" s="43"/>
      <c r="AT14" s="44"/>
      <c r="AU14" s="44"/>
      <c r="AV14" s="44"/>
      <c r="AW14" s="44"/>
      <c r="AX14" s="44"/>
      <c r="AY14" s="44"/>
      <c r="AZ14" s="44"/>
      <c r="BA14" s="44"/>
      <c r="BB14" s="44"/>
      <c r="BC14" s="44"/>
      <c r="BD14" s="44"/>
      <c r="BE14" s="44"/>
      <c r="BF14" s="44"/>
      <c r="BG14" s="44"/>
      <c r="BH14" s="44"/>
      <c r="BI14" s="44"/>
      <c r="BJ14" s="44"/>
      <c r="BK14" s="44"/>
      <c r="BL14" s="44"/>
      <c r="BM14" s="44"/>
      <c r="BN14" s="44"/>
      <c r="BO14" s="44"/>
      <c r="BP14" s="43"/>
      <c r="BQ14" s="43"/>
      <c r="BR14" s="45"/>
    </row>
    <row r="15" spans="1:75" s="4" customFormat="1" ht="15.95" customHeight="1" thickBot="1" x14ac:dyDescent="0.3">
      <c r="A15" s="41">
        <v>12</v>
      </c>
      <c r="B15" s="42" t="s">
        <v>233</v>
      </c>
      <c r="C15" s="46"/>
      <c r="D15" s="7">
        <f t="shared" si="0"/>
        <v>72</v>
      </c>
      <c r="E15" s="42">
        <f>LARGE((H15,K15,N15,Q15,T15,W15,Z15,AC15,AF15,AI15,AL15,AO15,AR15,AU15,AX15,BA15,BD15,BG15,BJ15,BM15,BP15),1)+LARGE((H15,K15,N15,Q15,T15,W15,Z15,AC15,AF15,AI15,AL15,AO15,AR15,AU15,AX15,BA15,BD15,BG15,BJ15,BM15,BP15),2)+LARGE((H15,K15,N15,Q15,T15,W15,Z15,AC15,AF15,AI15,AL15,AO15,AR15,AU15,AX15,BA15,BD15,BG15,BJ15,BM15,BP15),3)</f>
        <v>25</v>
      </c>
      <c r="F15" s="42">
        <f>LARGE((I15,L15,O15,R15,U15,X15,AA15,AD15,AG15,AJ15,AM15,AP15,AS15,AV15,AY15,BB15,BE15,BH15,BK15,BN15,BQ15),1)+LARGE((I15,L15,O15,R15,U15,X15,AA15,AD15,AG15,AJ15,AM15,AP15,AS15,AV15,AY15,BB15,BE15,BH15,BK15,BN15,BQ15),2)+LARGE((I15,L15,O15,R15,U15,X15,AA15,AD15,AG15,AJ15,AM15,AP15,AS15,AV15,AY15,BB15,BE15,BH15,BK15,BN15,BQ15),3)</f>
        <v>3</v>
      </c>
      <c r="G15" s="42">
        <f>LARGE((J15,M15,P15,S15,V15,Y15,AB15,AE15,AH15,AK15,AN15,AQ15,AT15,AW15,AZ15,BC15,BF15,BI15,BL15,BO15,BR15),1)+LARGE((J15,M15,P15,S15,V15,Y15,AB15,AE15,AH15,AK15,AN15,AQ15,AT15,AW15,AZ15,BC15,BF15,BI15,BL15,BO15,BR15),2)+LARGE((J15,M15,P15,S15,V15,Y15,AB15,AE15,AH15,AK15,AN15,AQ15,AT15,AW15,AZ15,BC15,BF15,BI15,BL15,BO15,BR15),3)</f>
        <v>2</v>
      </c>
      <c r="H15" s="43">
        <v>0</v>
      </c>
      <c r="I15" s="43">
        <v>0</v>
      </c>
      <c r="J15" s="43">
        <v>0</v>
      </c>
      <c r="K15" s="43">
        <v>0</v>
      </c>
      <c r="L15" s="43">
        <v>0</v>
      </c>
      <c r="M15" s="43">
        <v>0</v>
      </c>
      <c r="N15" s="43"/>
      <c r="O15" s="43"/>
      <c r="P15" s="43"/>
      <c r="Q15" s="43"/>
      <c r="R15" s="43"/>
      <c r="S15" s="43"/>
      <c r="T15" s="43"/>
      <c r="U15" s="43"/>
      <c r="V15" s="43"/>
      <c r="W15" s="43"/>
      <c r="X15" s="43"/>
      <c r="Y15" s="43"/>
      <c r="Z15" s="43"/>
      <c r="AA15" s="43"/>
      <c r="AB15" s="43"/>
      <c r="AC15" s="43">
        <f>23+2</f>
        <v>25</v>
      </c>
      <c r="AD15" s="43">
        <v>3</v>
      </c>
      <c r="AE15" s="43">
        <v>2</v>
      </c>
      <c r="AF15" s="43"/>
      <c r="AG15" s="43"/>
      <c r="AH15" s="43"/>
      <c r="AI15" s="43"/>
      <c r="AJ15" s="43"/>
      <c r="AK15" s="43"/>
      <c r="AL15" s="43"/>
      <c r="AM15" s="43"/>
      <c r="AN15" s="43"/>
      <c r="AO15" s="43"/>
      <c r="AP15" s="43"/>
      <c r="AQ15" s="43"/>
      <c r="AR15" s="43"/>
      <c r="AS15" s="43"/>
      <c r="AT15" s="44"/>
      <c r="AU15" s="44"/>
      <c r="AV15" s="44"/>
      <c r="AW15" s="44"/>
      <c r="AX15" s="44"/>
      <c r="AY15" s="44"/>
      <c r="AZ15" s="44"/>
      <c r="BA15" s="44"/>
      <c r="BB15" s="44"/>
      <c r="BC15" s="44"/>
      <c r="BD15" s="44"/>
      <c r="BE15" s="44"/>
      <c r="BF15" s="44"/>
      <c r="BG15" s="44"/>
      <c r="BH15" s="44"/>
      <c r="BI15" s="44"/>
      <c r="BJ15" s="44"/>
      <c r="BK15" s="44"/>
      <c r="BL15" s="44"/>
      <c r="BM15" s="44"/>
      <c r="BN15" s="44"/>
      <c r="BO15" s="44"/>
      <c r="BP15" s="43"/>
      <c r="BQ15" s="43"/>
      <c r="BR15" s="45"/>
    </row>
    <row r="16" spans="1:75" ht="15.95" customHeight="1" x14ac:dyDescent="0.25">
      <c r="A16" s="36" t="s">
        <v>12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8"/>
    </row>
    <row r="17" spans="1:75" ht="15.95" customHeight="1" x14ac:dyDescent="0.25">
      <c r="A17" s="29">
        <v>1</v>
      </c>
      <c r="B17" s="30" t="s">
        <v>17</v>
      </c>
      <c r="C17" s="30" t="s">
        <v>18</v>
      </c>
      <c r="D17" s="7">
        <f t="shared" ref="D17:D45" si="1">IF(ISERR(E17),0,E17+F17*9+G17*10)</f>
        <v>927</v>
      </c>
      <c r="E17" s="31">
        <f>LARGE((H17,K17,N17,Q17,T17,W17,Z17,AC17,AF17,AI17,AL17,AO17,AR17,AU17,AX17,BA17,BD17,BG17,BJ17,BM17,BP17),1)+LARGE((H17,K17,N17,Q17,T17,W17,Z17,AC17,AF17,AI17,AL17,AO17,AR17,AU17,AX17,BA17,BD17,BG17,BJ17,BM17,BP17),2)+LARGE((H17,K17,N17,Q17,T17,W17,Z17,AC17,AF17,AI17,AL17,AO17,AR17,AU17,AX17,BA17,BD17,BG17,BJ17,BM17,BP17),3)</f>
        <v>349</v>
      </c>
      <c r="F17" s="7">
        <f>LARGE((I17,L17,O17,R17,U17,X17,AA17,AD17,AG17,AJ17,AM17,AP17,AS17,AV17,AY17,BB17,BE17,BH17,BK17,BN17,BQ17),1)+LARGE((I17,L17,O17,R17,U17,X17,AA17,AD17,AG17,AJ17,AM17,AP17,AS17,AV17,AY17,BB17,BE17,BH17,BK17,BN17,BQ17),2)+LARGE((I17,L17,O17,R17,U17,X17,AA17,AD17,AG17,AJ17,AM17,AP17,AS17,AV17,AY17,BB17,BE17,BH17,BK17,BN17,BQ17),3)</f>
        <v>32</v>
      </c>
      <c r="G17" s="7">
        <f>LARGE((J17,M17,P17,S17,V17,Y17,AB17,AE17,AH17,AK17,AN17,AQ17,AT17,AW17,AZ17,BC17,BF17,BI17,BL17,BO17,BR17),1)+LARGE((J17,M17,P17,S17,V17,Y17,AB17,AE17,AH17,AK17,AN17,AQ17,AT17,AW17,AZ17,BC17,BF17,BI17,BL17,BO17,BR17),2)+LARGE((J17,M17,P17,S17,V17,Y17,AB17,AE17,AH17,AK17,AN17,AQ17,AT17,AW17,AZ17,BC17,BF17,BI17,BL17,BO17,BR17),3)</f>
        <v>29</v>
      </c>
      <c r="H17" s="29">
        <v>0</v>
      </c>
      <c r="I17" s="29">
        <v>0</v>
      </c>
      <c r="J17" s="29">
        <v>0</v>
      </c>
      <c r="K17" s="29">
        <v>0</v>
      </c>
      <c r="L17" s="29">
        <v>0</v>
      </c>
      <c r="M17" s="29">
        <v>0</v>
      </c>
      <c r="N17" s="32">
        <v>121</v>
      </c>
      <c r="O17" s="32">
        <v>11</v>
      </c>
      <c r="P17" s="32">
        <v>8</v>
      </c>
      <c r="Q17" s="32">
        <v>112</v>
      </c>
      <c r="R17" s="32">
        <v>7</v>
      </c>
      <c r="S17" s="32">
        <v>5</v>
      </c>
      <c r="T17" s="32">
        <v>116</v>
      </c>
      <c r="U17" s="32">
        <v>10</v>
      </c>
      <c r="V17" s="32">
        <v>8</v>
      </c>
      <c r="W17" s="32">
        <v>100</v>
      </c>
      <c r="X17" s="32">
        <v>11</v>
      </c>
      <c r="Y17" s="32">
        <v>11</v>
      </c>
      <c r="Z17" s="32">
        <v>111</v>
      </c>
      <c r="AA17" s="32">
        <v>8</v>
      </c>
      <c r="AB17" s="32">
        <v>9</v>
      </c>
      <c r="AC17" s="32"/>
      <c r="AD17" s="32"/>
      <c r="AE17" s="32"/>
      <c r="AF17" s="32">
        <f>43+56</f>
        <v>99</v>
      </c>
      <c r="AG17" s="32">
        <v>5</v>
      </c>
      <c r="AH17" s="32">
        <v>9</v>
      </c>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U17" s="4"/>
      <c r="BV17" s="4"/>
      <c r="BW17" s="4"/>
    </row>
    <row r="18" spans="1:75" ht="15.95" customHeight="1" x14ac:dyDescent="0.25">
      <c r="A18" s="29">
        <v>2</v>
      </c>
      <c r="B18" s="30" t="s">
        <v>137</v>
      </c>
      <c r="C18" s="30" t="s">
        <v>138</v>
      </c>
      <c r="D18" s="7">
        <f t="shared" si="1"/>
        <v>870</v>
      </c>
      <c r="E18" s="31">
        <f>LARGE((H18,K18,N18,Q18,T18,W18,Z18,AC18,AF18,AI18,AL18,AO18,AR18,AU18,AX18,BA18,BD18,BG18,BJ18,BM18,BP18),1)+LARGE((H18,K18,N18,Q18,T18,W18,Z18,AC18,AF18,AI18,AL18,AO18,AR18,AU18,AX18,BA18,BD18,BG18,BJ18,BM18,BP18),2)+LARGE((H18,K18,N18,Q18,T18,W18,Z18,AC18,AF18,AI18,AL18,AO18,AR18,AU18,AX18,BA18,BD18,BG18,BJ18,BM18,BP18),3)</f>
        <v>412</v>
      </c>
      <c r="F18" s="7">
        <f>LARGE((I18,L18,O18,R18,U18,X18,AA18,AD18,AG18,AJ18,AM18,AP18,AS18,AV18,AY18,BB18,BE18,BH18,BK18,BN18,BQ18),1)+LARGE((I18,L18,O18,R18,U18,X18,AA18,AD18,AG18,AJ18,AM18,AP18,AS18,AV18,AY18,BB18,BE18,BH18,BK18,BN18,BQ18),2)+LARGE((I18,L18,O18,R18,U18,X18,AA18,AD18,AG18,AJ18,AM18,AP18,AS18,AV18,AY18,BB18,BE18,BH18,BK18,BN18,BQ18),3)</f>
        <v>22</v>
      </c>
      <c r="G18" s="7">
        <f>LARGE((J18,M18,P18,S18,V18,Y18,AB18,AE18,AH18,AK18,AN18,AQ18,AT18,AW18,AZ18,BC18,BF18,BI18,BL18,BO18,BR18),1)+LARGE((J18,M18,P18,S18,V18,Y18,AB18,AE18,AH18,AK18,AN18,AQ18,AT18,AW18,AZ18,BC18,BF18,BI18,BL18,BO18,BR18),2)+LARGE((J18,M18,P18,S18,V18,Y18,AB18,AE18,AH18,AK18,AN18,AQ18,AT18,AW18,AZ18,BC18,BF18,BI18,BL18,BO18,BR18),3)</f>
        <v>26</v>
      </c>
      <c r="H18" s="29">
        <v>0</v>
      </c>
      <c r="I18" s="29">
        <v>0</v>
      </c>
      <c r="J18" s="29">
        <v>0</v>
      </c>
      <c r="K18" s="29">
        <v>0</v>
      </c>
      <c r="L18" s="29">
        <v>0</v>
      </c>
      <c r="M18" s="29">
        <v>0</v>
      </c>
      <c r="N18" s="32"/>
      <c r="O18" s="32"/>
      <c r="P18" s="32"/>
      <c r="Q18" s="32">
        <v>123</v>
      </c>
      <c r="R18" s="32">
        <v>5</v>
      </c>
      <c r="S18" s="32">
        <v>8</v>
      </c>
      <c r="T18" s="32">
        <v>119</v>
      </c>
      <c r="U18" s="32">
        <v>8</v>
      </c>
      <c r="V18" s="32">
        <v>5</v>
      </c>
      <c r="W18" s="32"/>
      <c r="X18" s="32"/>
      <c r="Y18" s="32"/>
      <c r="Z18" s="32"/>
      <c r="AA18" s="32"/>
      <c r="AB18" s="32"/>
      <c r="AC18" s="32">
        <f>57+58</f>
        <v>115</v>
      </c>
      <c r="AD18" s="32">
        <v>6</v>
      </c>
      <c r="AE18" s="32">
        <v>9</v>
      </c>
      <c r="AF18" s="32">
        <f>81+58</f>
        <v>139</v>
      </c>
      <c r="AG18" s="32">
        <v>5</v>
      </c>
      <c r="AH18" s="32">
        <v>7</v>
      </c>
      <c r="AI18" s="32"/>
      <c r="AJ18" s="32"/>
      <c r="AK18" s="32"/>
      <c r="AL18" s="32">
        <v>121</v>
      </c>
      <c r="AM18" s="32">
        <v>7</v>
      </c>
      <c r="AN18" s="32">
        <v>6</v>
      </c>
      <c r="AO18" s="32">
        <v>150</v>
      </c>
      <c r="AP18" s="32">
        <v>7</v>
      </c>
      <c r="AQ18" s="32">
        <v>9</v>
      </c>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U18" s="4"/>
      <c r="BV18" s="4"/>
      <c r="BW18" s="4"/>
    </row>
    <row r="19" spans="1:75" ht="15.95" customHeight="1" x14ac:dyDescent="0.25">
      <c r="A19" s="29">
        <v>3</v>
      </c>
      <c r="B19" s="30" t="s">
        <v>21</v>
      </c>
      <c r="C19" s="30" t="s">
        <v>22</v>
      </c>
      <c r="D19" s="7">
        <f t="shared" si="1"/>
        <v>824</v>
      </c>
      <c r="E19" s="31">
        <f>LARGE((H19,K19,N19,Q19,T19,W19,Z19,AC19,AF19,AI19,AL19,AO19,AR19,AU19,AX19,BA19,BD19,BG19,BJ19,BM19,BP19),1)+LARGE((H19,K19,N19,Q19,T19,W19,Z19,AC19,AF19,AI19,AL19,AO19,AR19,AU19,AX19,BA19,BD19,BG19,BJ19,BM19,BP19),2)+LARGE((H19,K19,N19,Q19,T19,W19,Z19,AC19,AF19,AI19,AL19,AO19,AR19,AU19,AX19,BA19,BD19,BG19,BJ19,BM19,BP19),3)</f>
        <v>352</v>
      </c>
      <c r="F19" s="7">
        <f>LARGE((I19,L19,O19,R19,U19,X19,AA19,AD19,AG19,AJ19,AM19,AP19,AS19,AV19,AY19,BB19,BE19,BH19,BK19,BN19,BQ19),1)+LARGE((I19,L19,O19,R19,U19,X19,AA19,AD19,AG19,AJ19,AM19,AP19,AS19,AV19,AY19,BB19,BE19,BH19,BK19,BN19,BQ19),2)+LARGE((I19,L19,O19,R19,U19,X19,AA19,AD19,AG19,AJ19,AM19,AP19,AS19,AV19,AY19,BB19,BE19,BH19,BK19,BN19,BQ19),3)</f>
        <v>18</v>
      </c>
      <c r="G19" s="7">
        <f>LARGE((J19,M19,P19,S19,V19,Y19,AB19,AE19,AH19,AK19,AN19,AQ19,AT19,AW19,AZ19,BC19,BF19,BI19,BL19,BO19,BR19),1)+LARGE((J19,M19,P19,S19,V19,Y19,AB19,AE19,AH19,AK19,AN19,AQ19,AT19,AW19,AZ19,BC19,BF19,BI19,BL19,BO19,BR19),2)+LARGE((J19,M19,P19,S19,V19,Y19,AB19,AE19,AH19,AK19,AN19,AQ19,AT19,AW19,AZ19,BC19,BF19,BI19,BL19,BO19,BR19),3)</f>
        <v>31</v>
      </c>
      <c r="H19" s="29">
        <v>0</v>
      </c>
      <c r="I19" s="29">
        <v>0</v>
      </c>
      <c r="J19" s="29">
        <v>0</v>
      </c>
      <c r="K19" s="29">
        <v>0</v>
      </c>
      <c r="L19" s="29">
        <v>0</v>
      </c>
      <c r="M19" s="29">
        <v>0</v>
      </c>
      <c r="N19" s="32"/>
      <c r="O19" s="32"/>
      <c r="P19" s="32"/>
      <c r="Q19" s="32">
        <v>77</v>
      </c>
      <c r="R19" s="32">
        <v>6</v>
      </c>
      <c r="S19" s="32">
        <v>9</v>
      </c>
      <c r="T19" s="32">
        <v>90</v>
      </c>
      <c r="U19" s="32">
        <v>5</v>
      </c>
      <c r="V19" s="32">
        <v>10</v>
      </c>
      <c r="W19" s="32"/>
      <c r="X19" s="32"/>
      <c r="Y19" s="32"/>
      <c r="Z19" s="32">
        <v>115</v>
      </c>
      <c r="AA19" s="32">
        <v>7</v>
      </c>
      <c r="AB19" s="32">
        <v>8</v>
      </c>
      <c r="AC19" s="32">
        <f>65+43</f>
        <v>108</v>
      </c>
      <c r="AD19" s="32">
        <v>5</v>
      </c>
      <c r="AE19" s="32">
        <v>7</v>
      </c>
      <c r="AF19" s="32"/>
      <c r="AG19" s="32"/>
      <c r="AH19" s="32"/>
      <c r="AI19" s="32"/>
      <c r="AJ19" s="32"/>
      <c r="AK19" s="32"/>
      <c r="AL19" s="32">
        <v>129</v>
      </c>
      <c r="AM19" s="32">
        <v>5</v>
      </c>
      <c r="AN19" s="32">
        <v>12</v>
      </c>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U19" s="4"/>
      <c r="BV19" s="4"/>
      <c r="BW19" s="4"/>
    </row>
    <row r="20" spans="1:75" ht="15.95" customHeight="1" x14ac:dyDescent="0.25">
      <c r="A20" s="29">
        <v>4</v>
      </c>
      <c r="B20" s="30" t="s">
        <v>19</v>
      </c>
      <c r="C20" s="30" t="s">
        <v>20</v>
      </c>
      <c r="D20" s="7">
        <f t="shared" si="1"/>
        <v>789</v>
      </c>
      <c r="E20" s="31">
        <f>LARGE((H20,K20,N20,Q20,T20,W20,Z20,AC20,AF20,AI20,AL20,AO20,AR20,AU20,AX20,BA20,BD20,BG20,BJ20,BM20,BP20),1)+LARGE((H20,K20,N20,Q20,T20,W20,Z20,AC20,AF20,AI20,AL20,AO20,AR20,AU20,AX20,BA20,BD20,BG20,BJ20,BM20,BP20),2)+LARGE((H20,K20,N20,Q20,T20,W20,Z20,AC20,AF20,AI20,AL20,AO20,AR20,AU20,AX20,BA20,BD20,BG20,BJ20,BM20,BP20),3)</f>
        <v>243</v>
      </c>
      <c r="F20" s="7">
        <f>LARGE((I20,L20,O20,R20,U20,X20,AA20,AD20,AG20,AJ20,AM20,AP20,AS20,AV20,AY20,BB20,BE20,BH20,BK20,BN20,BQ20),1)+LARGE((I20,L20,O20,R20,U20,X20,AA20,AD20,AG20,AJ20,AM20,AP20,AS20,AV20,AY20,BB20,BE20,BH20,BK20,BN20,BQ20),2)+LARGE((I20,L20,O20,R20,U20,X20,AA20,AD20,AG20,AJ20,AM20,AP20,AS20,AV20,AY20,BB20,BE20,BH20,BK20,BN20,BQ20),3)</f>
        <v>34</v>
      </c>
      <c r="G20" s="7">
        <f>LARGE((J20,M20,P20,S20,V20,Y20,AB20,AE20,AH20,AK20,AN20,AQ20,AT20,AW20,AZ20,BC20,BF20,BI20,BL20,BO20,BR20),1)+LARGE((J20,M20,P20,S20,V20,Y20,AB20,AE20,AH20,AK20,AN20,AQ20,AT20,AW20,AZ20,BC20,BF20,BI20,BL20,BO20,BR20),2)+LARGE((J20,M20,P20,S20,V20,Y20,AB20,AE20,AH20,AK20,AN20,AQ20,AT20,AW20,AZ20,BC20,BF20,BI20,BL20,BO20,BR20),3)</f>
        <v>24</v>
      </c>
      <c r="H20" s="29">
        <v>0</v>
      </c>
      <c r="I20" s="29">
        <v>0</v>
      </c>
      <c r="J20" s="29">
        <v>0</v>
      </c>
      <c r="K20" s="29">
        <v>0</v>
      </c>
      <c r="L20" s="29">
        <v>0</v>
      </c>
      <c r="M20" s="29">
        <v>0</v>
      </c>
      <c r="N20" s="32"/>
      <c r="O20" s="32"/>
      <c r="P20" s="32"/>
      <c r="Q20" s="32"/>
      <c r="R20" s="32"/>
      <c r="S20" s="32"/>
      <c r="T20" s="32">
        <v>69</v>
      </c>
      <c r="U20" s="32">
        <v>6</v>
      </c>
      <c r="V20" s="32">
        <v>8</v>
      </c>
      <c r="W20" s="32"/>
      <c r="X20" s="32"/>
      <c r="Y20" s="32"/>
      <c r="Z20" s="32">
        <v>71</v>
      </c>
      <c r="AA20" s="32">
        <v>8</v>
      </c>
      <c r="AB20" s="32">
        <v>7</v>
      </c>
      <c r="AC20" s="32">
        <f>48+24</f>
        <v>72</v>
      </c>
      <c r="AD20" s="32">
        <v>11</v>
      </c>
      <c r="AE20" s="32">
        <v>6</v>
      </c>
      <c r="AF20" s="32">
        <f>43+33</f>
        <v>76</v>
      </c>
      <c r="AG20" s="32">
        <v>12</v>
      </c>
      <c r="AH20" s="32">
        <v>9</v>
      </c>
      <c r="AI20" s="32"/>
      <c r="AJ20" s="32"/>
      <c r="AK20" s="32"/>
      <c r="AL20" s="32">
        <v>95</v>
      </c>
      <c r="AM20" s="32">
        <v>11</v>
      </c>
      <c r="AN20" s="32">
        <v>6</v>
      </c>
      <c r="AO20" s="32">
        <v>64</v>
      </c>
      <c r="AP20" s="32">
        <v>10</v>
      </c>
      <c r="AQ20" s="32">
        <v>6</v>
      </c>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U20" s="4"/>
      <c r="BV20" s="4"/>
      <c r="BW20" s="4"/>
    </row>
    <row r="21" spans="1:75" ht="15.95" customHeight="1" x14ac:dyDescent="0.25">
      <c r="A21" s="29">
        <v>5</v>
      </c>
      <c r="B21" s="30" t="s">
        <v>27</v>
      </c>
      <c r="C21" s="30" t="s">
        <v>144</v>
      </c>
      <c r="D21" s="7">
        <f t="shared" si="1"/>
        <v>733</v>
      </c>
      <c r="E21" s="31">
        <f>LARGE((H21,K21,N21,Q21,T21,W21,Z21,AC21,AF21,AI21,AL21,AO21,AR21,AU21,AX21,BA21,BD21,BG21,BJ21,BM21,BP21),1)+LARGE((H21,K21,N21,Q21,T21,W21,Z21,AC21,AF21,AI21,AL21,AO21,AR21,AU21,AX21,BA21,BD21,BG21,BJ21,BM21,BP21),2)+LARGE((H21,K21,N21,Q21,T21,W21,Z21,AC21,AF21,AI21,AL21,AO21,AR21,AU21,AX21,BA21,BD21,BG21,BJ21,BM21,BP21),3)</f>
        <v>282</v>
      </c>
      <c r="F21" s="7">
        <f>LARGE((I21,L21,O21,R21,U21,X21,AA21,AD21,AG21,AJ21,AM21,AP21,AS21,AV21,AY21,BB21,BE21,BH21,BK21,BN21,BQ21),1)+LARGE((I21,L21,O21,R21,U21,X21,AA21,AD21,AG21,AJ21,AM21,AP21,AS21,AV21,AY21,BB21,BE21,BH21,BK21,BN21,BQ21),2)+LARGE((I21,L21,O21,R21,U21,X21,AA21,AD21,AG21,AJ21,AM21,AP21,AS21,AV21,AY21,BB21,BE21,BH21,BK21,BN21,BQ21),3)</f>
        <v>19</v>
      </c>
      <c r="G21" s="7">
        <f>LARGE((J21,M21,P21,S21,V21,Y21,AB21,AE21,AH21,AK21,AN21,AQ21,AT21,AW21,AZ21,BC21,BF21,BI21,BL21,BO21,BR21),1)+LARGE((J21,M21,P21,S21,V21,Y21,AB21,AE21,AH21,AK21,AN21,AQ21,AT21,AW21,AZ21,BC21,BF21,BI21,BL21,BO21,BR21),2)+LARGE((J21,M21,P21,S21,V21,Y21,AB21,AE21,AH21,AK21,AN21,AQ21,AT21,AW21,AZ21,BC21,BF21,BI21,BL21,BO21,BR21),3)</f>
        <v>28</v>
      </c>
      <c r="H21" s="29">
        <v>0</v>
      </c>
      <c r="I21" s="29">
        <v>0</v>
      </c>
      <c r="J21" s="29">
        <v>0</v>
      </c>
      <c r="K21" s="29">
        <v>0</v>
      </c>
      <c r="L21" s="29">
        <v>0</v>
      </c>
      <c r="M21" s="29">
        <v>0</v>
      </c>
      <c r="N21" s="32"/>
      <c r="O21" s="32"/>
      <c r="P21" s="32"/>
      <c r="Q21" s="32">
        <v>67</v>
      </c>
      <c r="R21" s="32">
        <v>3</v>
      </c>
      <c r="S21" s="32">
        <v>5</v>
      </c>
      <c r="T21" s="32">
        <v>75</v>
      </c>
      <c r="U21" s="32">
        <v>6</v>
      </c>
      <c r="V21" s="32">
        <v>3</v>
      </c>
      <c r="W21" s="32"/>
      <c r="X21" s="32"/>
      <c r="Y21" s="32"/>
      <c r="Z21" s="32">
        <v>53</v>
      </c>
      <c r="AA21" s="32">
        <v>6</v>
      </c>
      <c r="AB21" s="32">
        <v>4</v>
      </c>
      <c r="AC21" s="32">
        <f>32+27</f>
        <v>59</v>
      </c>
      <c r="AD21" s="32">
        <v>6</v>
      </c>
      <c r="AE21" s="32">
        <v>7</v>
      </c>
      <c r="AF21" s="32">
        <f>58+52</f>
        <v>110</v>
      </c>
      <c r="AG21" s="32">
        <v>7</v>
      </c>
      <c r="AH21" s="32">
        <v>11</v>
      </c>
      <c r="AI21" s="32">
        <v>89</v>
      </c>
      <c r="AJ21" s="32">
        <v>5</v>
      </c>
      <c r="AK21" s="32">
        <v>10</v>
      </c>
      <c r="AL21" s="32">
        <v>83</v>
      </c>
      <c r="AM21" s="32">
        <v>5</v>
      </c>
      <c r="AN21" s="32">
        <v>5</v>
      </c>
      <c r="AO21" s="32">
        <v>72</v>
      </c>
      <c r="AP21" s="32">
        <v>6</v>
      </c>
      <c r="AQ21" s="32">
        <v>6</v>
      </c>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U21" s="4"/>
      <c r="BV21" s="4"/>
      <c r="BW21" s="4"/>
    </row>
    <row r="22" spans="1:75" ht="15.95" customHeight="1" x14ac:dyDescent="0.25">
      <c r="A22" s="29">
        <v>6</v>
      </c>
      <c r="B22" s="30" t="s">
        <v>15</v>
      </c>
      <c r="C22" s="30" t="s">
        <v>16</v>
      </c>
      <c r="D22" s="7">
        <f t="shared" si="1"/>
        <v>716</v>
      </c>
      <c r="E22" s="31">
        <f>LARGE((H22,K22,N22,Q22,T22,W22,Z22,AC22,AF22,AI22,AL22,AO22,AR22,AU22,AX22,BA22,BD22,BG22,BJ22,BM22,BP22),1)+LARGE((H22,K22,N22,Q22,T22,W22,Z22,AC22,AF22,AI22,AL22,AO22,AR22,AU22,AX22,BA22,BD22,BG22,BJ22,BM22,BP22),2)+LARGE((H22,K22,N22,Q22,T22,W22,Z22,AC22,AF22,AI22,AL22,AO22,AR22,AU22,AX22,BA22,BD22,BG22,BJ22,BM22,BP22),3)</f>
        <v>240</v>
      </c>
      <c r="F22" s="7">
        <f>LARGE((I22,L22,O22,R22,U22,X22,AA22,AD22,AG22,AJ22,AM22,AP22,AS22,AV22,AY22,BB22,BE22,BH22,BK22,BN22,BQ22),1)+LARGE((I22,L22,O22,R22,U22,X22,AA22,AD22,AG22,AJ22,AM22,AP22,AS22,AV22,AY22,BB22,BE22,BH22,BK22,BN22,BQ22),2)+LARGE((I22,L22,O22,R22,U22,X22,AA22,AD22,AG22,AJ22,AM22,AP22,AS22,AV22,AY22,BB22,BE22,BH22,BK22,BN22,BQ22),3)</f>
        <v>24</v>
      </c>
      <c r="G22" s="7">
        <f>LARGE((J22,M22,P22,S22,V22,Y22,AB22,AE22,AH22,AK22,AN22,AQ22,AT22,AW22,AZ22,BC22,BF22,BI22,BL22,BO22,BR22),1)+LARGE((J22,M22,P22,S22,V22,Y22,AB22,AE22,AH22,AK22,AN22,AQ22,AT22,AW22,AZ22,BC22,BF22,BI22,BL22,BO22,BR22),2)+LARGE((J22,M22,P22,S22,V22,Y22,AB22,AE22,AH22,AK22,AN22,AQ22,AT22,AW22,AZ22,BC22,BF22,BI22,BL22,BO22,BR22),3)</f>
        <v>26</v>
      </c>
      <c r="H22" s="29">
        <v>0</v>
      </c>
      <c r="I22" s="29">
        <v>0</v>
      </c>
      <c r="J22" s="29">
        <v>0</v>
      </c>
      <c r="K22" s="29">
        <v>0</v>
      </c>
      <c r="L22" s="29">
        <v>0</v>
      </c>
      <c r="M22" s="29">
        <v>0</v>
      </c>
      <c r="N22" s="32"/>
      <c r="O22" s="32"/>
      <c r="P22" s="32"/>
      <c r="Q22" s="32">
        <v>77</v>
      </c>
      <c r="R22" s="32">
        <v>8</v>
      </c>
      <c r="S22" s="32">
        <v>11</v>
      </c>
      <c r="T22" s="32"/>
      <c r="U22" s="32"/>
      <c r="V22" s="32"/>
      <c r="W22" s="32"/>
      <c r="X22" s="32"/>
      <c r="Y22" s="32"/>
      <c r="Z22" s="32">
        <v>76</v>
      </c>
      <c r="AA22" s="32">
        <v>7</v>
      </c>
      <c r="AB22" s="32">
        <v>8</v>
      </c>
      <c r="AC22" s="32">
        <f>52+35</f>
        <v>87</v>
      </c>
      <c r="AD22" s="32">
        <v>9</v>
      </c>
      <c r="AE22" s="32">
        <v>7</v>
      </c>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U22" s="4"/>
      <c r="BV22" s="4"/>
      <c r="BW22" s="4"/>
    </row>
    <row r="23" spans="1:75" ht="15.95" customHeight="1" x14ac:dyDescent="0.25">
      <c r="A23" s="29">
        <v>7</v>
      </c>
      <c r="B23" s="30" t="s">
        <v>25</v>
      </c>
      <c r="C23" s="30" t="s">
        <v>26</v>
      </c>
      <c r="D23" s="7">
        <f t="shared" si="1"/>
        <v>696</v>
      </c>
      <c r="E23" s="31">
        <f>LARGE((H23,K23,N23,Q23,T23,W23,Z23,AC23,AF23,AI23,AL23,AO23,AR23,AU23,AX23,BA23,BD23,BG23,BJ23,BM23,BP23),1)+LARGE((H23,K23,N23,Q23,T23,W23,Z23,AC23,AF23,AI23,AL23,AO23,AR23,AU23,AX23,BA23,BD23,BG23,BJ23,BM23,BP23),2)+LARGE((H23,K23,N23,Q23,T23,W23,Z23,AC23,AF23,AI23,AL23,AO23,AR23,AU23,AX23,BA23,BD23,BG23,BJ23,BM23,BP23),3)</f>
        <v>219</v>
      </c>
      <c r="F23" s="7">
        <f>LARGE((I23,L23,O23,R23,U23,X23,AA23,AD23,AG23,AJ23,AM23,AP23,AS23,AV23,AY23,BB23,BE23,BH23,BK23,BN23,BQ23),1)+LARGE((I23,L23,O23,R23,U23,X23,AA23,AD23,AG23,AJ23,AM23,AP23,AS23,AV23,AY23,BB23,BE23,BH23,BK23,BN23,BQ23),2)+LARGE((I23,L23,O23,R23,U23,X23,AA23,AD23,AG23,AJ23,AM23,AP23,AS23,AV23,AY23,BB23,BE23,BH23,BK23,BN23,BQ23),3)</f>
        <v>23</v>
      </c>
      <c r="G23" s="7">
        <f>LARGE((J23,M23,P23,S23,V23,Y23,AB23,AE23,AH23,AK23,AN23,AQ23,AT23,AW23,AZ23,BC23,BF23,BI23,BL23,BO23,BR23),1)+LARGE((J23,M23,P23,S23,V23,Y23,AB23,AE23,AH23,AK23,AN23,AQ23,AT23,AW23,AZ23,BC23,BF23,BI23,BL23,BO23,BR23),2)+LARGE((J23,M23,P23,S23,V23,Y23,AB23,AE23,AH23,AK23,AN23,AQ23,AT23,AW23,AZ23,BC23,BF23,BI23,BL23,BO23,BR23),3)</f>
        <v>27</v>
      </c>
      <c r="H23" s="29">
        <v>0</v>
      </c>
      <c r="I23" s="29">
        <v>0</v>
      </c>
      <c r="J23" s="29">
        <v>0</v>
      </c>
      <c r="K23" s="29">
        <v>0</v>
      </c>
      <c r="L23" s="29">
        <v>0</v>
      </c>
      <c r="M23" s="29">
        <v>0</v>
      </c>
      <c r="N23" s="32"/>
      <c r="O23" s="32"/>
      <c r="P23" s="32"/>
      <c r="Q23" s="32">
        <v>56</v>
      </c>
      <c r="R23" s="32">
        <v>9</v>
      </c>
      <c r="S23" s="32">
        <v>9</v>
      </c>
      <c r="T23" s="32"/>
      <c r="U23" s="32"/>
      <c r="V23" s="32"/>
      <c r="W23" s="32"/>
      <c r="X23" s="32"/>
      <c r="Y23" s="32"/>
      <c r="Z23" s="32"/>
      <c r="AA23" s="32"/>
      <c r="AB23" s="32"/>
      <c r="AC23" s="32">
        <f>42+32</f>
        <v>74</v>
      </c>
      <c r="AD23" s="32">
        <v>5</v>
      </c>
      <c r="AE23" s="32">
        <v>7</v>
      </c>
      <c r="AF23" s="32">
        <v>89</v>
      </c>
      <c r="AG23" s="32">
        <v>9</v>
      </c>
      <c r="AH23" s="32">
        <v>11</v>
      </c>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U23" s="4"/>
      <c r="BV23" s="4"/>
      <c r="BW23" s="4"/>
    </row>
    <row r="24" spans="1:75" ht="15.95" customHeight="1" x14ac:dyDescent="0.25">
      <c r="A24" s="29">
        <v>8</v>
      </c>
      <c r="B24" s="30" t="s">
        <v>34</v>
      </c>
      <c r="C24" s="30" t="s">
        <v>35</v>
      </c>
      <c r="D24" s="7">
        <f t="shared" si="1"/>
        <v>686</v>
      </c>
      <c r="E24" s="31">
        <f>LARGE((H24,K24,N24,Q24,T24,W24,Z24,AC24,AF24,AI24,AL24,AO24,AR24,AU24,AX24,BA24,BD24,BG24,BJ24,BM24,BP24),1)+LARGE((H24,K24,N24,Q24,T24,W24,Z24,AC24,AF24,AI24,AL24,AO24,AR24,AU24,AX24,BA24,BD24,BG24,BJ24,BM24,BP24),2)+LARGE((H24,K24,N24,Q24,T24,W24,Z24,AC24,AF24,AI24,AL24,AO24,AR24,AU24,AX24,BA24,BD24,BG24,BJ24,BM24,BP24),3)</f>
        <v>269</v>
      </c>
      <c r="F24" s="7">
        <f>LARGE((I24,L24,O24,R24,U24,X24,AA24,AD24,AG24,AJ24,AM24,AP24,AS24,AV24,AY24,BB24,BE24,BH24,BK24,BN24,BQ24),1)+LARGE((I24,L24,O24,R24,U24,X24,AA24,AD24,AG24,AJ24,AM24,AP24,AS24,AV24,AY24,BB24,BE24,BH24,BK24,BN24,BQ24),2)+LARGE((I24,L24,O24,R24,U24,X24,AA24,AD24,AG24,AJ24,AM24,AP24,AS24,AV24,AY24,BB24,BE24,BH24,BK24,BN24,BQ24),3)</f>
        <v>23</v>
      </c>
      <c r="G24" s="7">
        <f>LARGE((J24,M24,P24,S24,V24,Y24,AB24,AE24,AH24,AK24,AN24,AQ24,AT24,AW24,AZ24,BC24,BF24,BI24,BL24,BO24,BR24),1)+LARGE((J24,M24,P24,S24,V24,Y24,AB24,AE24,AH24,AK24,AN24,AQ24,AT24,AW24,AZ24,BC24,BF24,BI24,BL24,BO24,BR24),2)+LARGE((J24,M24,P24,S24,V24,Y24,AB24,AE24,AH24,AK24,AN24,AQ24,AT24,AW24,AZ24,BC24,BF24,BI24,BL24,BO24,BR24),3)</f>
        <v>21</v>
      </c>
      <c r="H24" s="29">
        <v>0</v>
      </c>
      <c r="I24" s="29">
        <v>0</v>
      </c>
      <c r="J24" s="29">
        <v>0</v>
      </c>
      <c r="K24" s="29">
        <v>0</v>
      </c>
      <c r="L24" s="29">
        <v>0</v>
      </c>
      <c r="M24" s="29">
        <v>0</v>
      </c>
      <c r="N24" s="32"/>
      <c r="O24" s="32"/>
      <c r="P24" s="32"/>
      <c r="Q24" s="32">
        <v>122</v>
      </c>
      <c r="R24" s="32">
        <v>6</v>
      </c>
      <c r="S24" s="32">
        <v>6</v>
      </c>
      <c r="T24" s="32"/>
      <c r="U24" s="32"/>
      <c r="V24" s="32"/>
      <c r="W24" s="32"/>
      <c r="X24" s="32"/>
      <c r="Y24" s="32"/>
      <c r="Z24" s="32"/>
      <c r="AA24" s="32"/>
      <c r="AB24" s="32"/>
      <c r="AC24" s="32">
        <f>40+45</f>
        <v>85</v>
      </c>
      <c r="AD24" s="32">
        <v>9</v>
      </c>
      <c r="AE24" s="32">
        <v>8</v>
      </c>
      <c r="AF24" s="32"/>
      <c r="AG24" s="32"/>
      <c r="AH24" s="32"/>
      <c r="AI24" s="32">
        <v>62</v>
      </c>
      <c r="AJ24" s="32">
        <v>8</v>
      </c>
      <c r="AK24" s="32">
        <v>7</v>
      </c>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U24" s="4"/>
      <c r="BV24" s="4"/>
      <c r="BW24" s="4"/>
    </row>
    <row r="25" spans="1:75" ht="15.95" customHeight="1" x14ac:dyDescent="0.25">
      <c r="A25" s="29">
        <v>9</v>
      </c>
      <c r="B25" s="30" t="s">
        <v>36</v>
      </c>
      <c r="C25" s="30" t="s">
        <v>238</v>
      </c>
      <c r="D25" s="7">
        <f t="shared" si="1"/>
        <v>590</v>
      </c>
      <c r="E25" s="31">
        <f>LARGE((H25,K25,N25,Q25,T25,W25,Z25,AC25,AF25,AI25,AL25,AO25,AR25,AU25,AX25,BA25,BD25,BG25,BJ25,BM25,BP25),1)+LARGE((H25,K25,N25,Q25,T25,W25,Z25,AC25,AF25,AI25,AL25,AO25,AR25,AU25,AX25,BA25,BD25,BG25,BJ25,BM25,BP25),2)+LARGE((H25,K25,N25,Q25,T25,W25,Z25,AC25,AF25,AI25,AL25,AO25,AR25,AU25,AX25,BA25,BD25,BG25,BJ25,BM25,BP25),3)</f>
        <v>214</v>
      </c>
      <c r="F25" s="7">
        <f>LARGE((I25,L25,O25,R25,U25,X25,AA25,AD25,AG25,AJ25,AM25,AP25,AS25,AV25,AY25,BB25,BE25,BH25,BK25,BN25,BQ25),1)+LARGE((I25,L25,O25,R25,U25,X25,AA25,AD25,AG25,AJ25,AM25,AP25,AS25,AV25,AY25,BB25,BE25,BH25,BK25,BN25,BQ25),2)+LARGE((I25,L25,O25,R25,U25,X25,AA25,AD25,AG25,AJ25,AM25,AP25,AS25,AV25,AY25,BB25,BE25,BH25,BK25,BN25,BQ25),3)</f>
        <v>14</v>
      </c>
      <c r="G25" s="7">
        <f>LARGE((J25,M25,P25,S25,V25,Y25,AB25,AE25,AH25,AK25,AN25,AQ25,AT25,AW25,AZ25,BC25,BF25,BI25,BL25,BO25,BR25),1)+LARGE((J25,M25,P25,S25,V25,Y25,AB25,AE25,AH25,AK25,AN25,AQ25,AT25,AW25,AZ25,BC25,BF25,BI25,BL25,BO25,BR25),2)+LARGE((J25,M25,P25,S25,V25,Y25,AB25,AE25,AH25,AK25,AN25,AQ25,AT25,AW25,AZ25,BC25,BF25,BI25,BL25,BO25,BR25),3)</f>
        <v>25</v>
      </c>
      <c r="H25" s="29">
        <v>0</v>
      </c>
      <c r="I25" s="29">
        <v>0</v>
      </c>
      <c r="J25" s="29">
        <v>0</v>
      </c>
      <c r="K25" s="29">
        <v>0</v>
      </c>
      <c r="L25" s="29">
        <v>0</v>
      </c>
      <c r="M25" s="29">
        <v>0</v>
      </c>
      <c r="N25" s="32"/>
      <c r="O25" s="32"/>
      <c r="P25" s="32"/>
      <c r="Q25" s="32">
        <v>82</v>
      </c>
      <c r="R25" s="32">
        <v>5</v>
      </c>
      <c r="S25" s="32">
        <v>3</v>
      </c>
      <c r="T25" s="32"/>
      <c r="U25" s="32"/>
      <c r="V25" s="32"/>
      <c r="W25" s="32"/>
      <c r="X25" s="32"/>
      <c r="Y25" s="32"/>
      <c r="Z25" s="32">
        <v>75</v>
      </c>
      <c r="AA25" s="32">
        <v>5</v>
      </c>
      <c r="AB25" s="32">
        <v>12</v>
      </c>
      <c r="AC25" s="32">
        <f>18+39</f>
        <v>57</v>
      </c>
      <c r="AD25" s="32">
        <v>4</v>
      </c>
      <c r="AE25" s="32">
        <v>10</v>
      </c>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U25" s="4"/>
      <c r="BV25" s="4"/>
      <c r="BW25" s="4"/>
    </row>
    <row r="26" spans="1:75" ht="15.95" customHeight="1" x14ac:dyDescent="0.25">
      <c r="A26" s="29">
        <v>10</v>
      </c>
      <c r="B26" s="30" t="s">
        <v>246</v>
      </c>
      <c r="C26" s="30"/>
      <c r="D26" s="7">
        <f t="shared" si="1"/>
        <v>464</v>
      </c>
      <c r="E26" s="31">
        <f>LARGE((H26,K26,N26,Q26,T26,W26,Z26,AC26,AF26,AI26,AL26,AO26,AR26,AU26,AX26,BA26,BD26,BG26,BJ26,BM26,BP26),1)+LARGE((H26,K26,N26,Q26,T26,W26,Z26,AC26,AF26,AI26,AL26,AO26,AR26,AU26,AX26,BA26,BD26,BG26,BJ26,BM26,BP26),2)+LARGE((H26,K26,N26,Q26,T26,W26,Z26,AC26,AF26,AI26,AL26,AO26,AR26,AU26,AX26,BA26,BD26,BG26,BJ26,BM26,BP26),3)</f>
        <v>177</v>
      </c>
      <c r="F26" s="7">
        <f>LARGE((I26,L26,O26,R26,U26,X26,AA26,AD26,AG26,AJ26,AM26,AP26,AS26,AV26,AY26,BB26,BE26,BH26,BK26,BN26,BQ26),1)+LARGE((I26,L26,O26,R26,U26,X26,AA26,AD26,AG26,AJ26,AM26,AP26,AS26,AV26,AY26,BB26,BE26,BH26,BK26,BN26,BQ26),2)+LARGE((I26,L26,O26,R26,U26,X26,AA26,AD26,AG26,AJ26,AM26,AP26,AS26,AV26,AY26,BB26,BE26,BH26,BK26,BN26,BQ26),3)</f>
        <v>13</v>
      </c>
      <c r="G26" s="7">
        <f>LARGE((J26,M26,P26,S26,V26,Y26,AB26,AE26,AH26,AK26,AN26,AQ26,AT26,AW26,AZ26,BC26,BF26,BI26,BL26,BO26,BR26),1)+LARGE((J26,M26,P26,S26,V26,Y26,AB26,AE26,AH26,AK26,AN26,AQ26,AT26,AW26,AZ26,BC26,BF26,BI26,BL26,BO26,BR26),2)+LARGE((J26,M26,P26,S26,V26,Y26,AB26,AE26,AH26,AK26,AN26,AQ26,AT26,AW26,AZ26,BC26,BF26,BI26,BL26,BO26,BR26),3)</f>
        <v>17</v>
      </c>
      <c r="H26" s="29">
        <v>0</v>
      </c>
      <c r="I26" s="29">
        <v>0</v>
      </c>
      <c r="J26" s="29">
        <v>0</v>
      </c>
      <c r="K26" s="29">
        <v>0</v>
      </c>
      <c r="L26" s="29">
        <v>0</v>
      </c>
      <c r="M26" s="29">
        <v>0</v>
      </c>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v>86</v>
      </c>
      <c r="AM26" s="32">
        <v>5</v>
      </c>
      <c r="AN26" s="32">
        <v>9</v>
      </c>
      <c r="AO26" s="32">
        <v>91</v>
      </c>
      <c r="AP26" s="32">
        <v>8</v>
      </c>
      <c r="AQ26" s="32">
        <v>8</v>
      </c>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U26" s="4"/>
      <c r="BV26" s="4"/>
      <c r="BW26" s="4"/>
    </row>
    <row r="27" spans="1:75" ht="15.95" customHeight="1" x14ac:dyDescent="0.25">
      <c r="A27" s="29">
        <v>11</v>
      </c>
      <c r="B27" s="30" t="s">
        <v>32</v>
      </c>
      <c r="C27" s="30" t="s">
        <v>33</v>
      </c>
      <c r="D27" s="7">
        <f t="shared" si="1"/>
        <v>460</v>
      </c>
      <c r="E27" s="31">
        <f>LARGE((H27,K27,N27,Q27,T27,W27,Z27,AC27,AF27,AI27,AL27,AO27,AR27,AU27,AX27,BA27,BD27,BG27,BJ27,BM27,BP27),1)+LARGE((H27,K27,N27,Q27,T27,W27,Z27,AC27,AF27,AI27,AL27,AO27,AR27,AU27,AX27,BA27,BD27,BG27,BJ27,BM27,BP27),2)+LARGE((H27,K27,N27,Q27,T27,W27,Z27,AC27,AF27,AI27,AL27,AO27,AR27,AU27,AX27,BA27,BD27,BG27,BJ27,BM27,BP27),3)</f>
        <v>176</v>
      </c>
      <c r="F27" s="7">
        <f>LARGE((I27,L27,O27,R27,U27,X27,AA27,AD27,AG27,AJ27,AM27,AP27,AS27,AV27,AY27,BB27,BE27,BH27,BK27,BN27,BQ27),1)+LARGE((I27,L27,O27,R27,U27,X27,AA27,AD27,AG27,AJ27,AM27,AP27,AS27,AV27,AY27,BB27,BE27,BH27,BK27,BN27,BQ27),2)+LARGE((I27,L27,O27,R27,U27,X27,AA27,AD27,AG27,AJ27,AM27,AP27,AS27,AV27,AY27,BB27,BE27,BH27,BK27,BN27,BQ27),3)</f>
        <v>16</v>
      </c>
      <c r="G27" s="7">
        <f>LARGE((J27,M27,P27,S27,V27,Y27,AB27,AE27,AH27,AK27,AN27,AQ27,AT27,AW27,AZ27,BC27,BF27,BI27,BL27,BO27,BR27),1)+LARGE((J27,M27,P27,S27,V27,Y27,AB27,AE27,AH27,AK27,AN27,AQ27,AT27,AW27,AZ27,BC27,BF27,BI27,BL27,BO27,BR27),2)+LARGE((J27,M27,P27,S27,V27,Y27,AB27,AE27,AH27,AK27,AN27,AQ27,AT27,AW27,AZ27,BC27,BF27,BI27,BL27,BO27,BR27),3)</f>
        <v>14</v>
      </c>
      <c r="H27" s="29">
        <v>0</v>
      </c>
      <c r="I27" s="29">
        <v>0</v>
      </c>
      <c r="J27" s="29">
        <v>0</v>
      </c>
      <c r="K27" s="29">
        <v>0</v>
      </c>
      <c r="L27" s="29">
        <v>0</v>
      </c>
      <c r="M27" s="29">
        <v>0</v>
      </c>
      <c r="N27" s="32"/>
      <c r="O27" s="32"/>
      <c r="P27" s="32"/>
      <c r="Q27" s="32"/>
      <c r="R27" s="32"/>
      <c r="S27" s="32"/>
      <c r="T27" s="32"/>
      <c r="U27" s="32"/>
      <c r="V27" s="32"/>
      <c r="W27" s="32"/>
      <c r="X27" s="32"/>
      <c r="Y27" s="32"/>
      <c r="Z27" s="32"/>
      <c r="AA27" s="32"/>
      <c r="AB27" s="32"/>
      <c r="AC27" s="32">
        <f>50+31</f>
        <v>81</v>
      </c>
      <c r="AD27" s="32">
        <v>5</v>
      </c>
      <c r="AE27" s="32">
        <v>2</v>
      </c>
      <c r="AF27" s="32"/>
      <c r="AG27" s="32"/>
      <c r="AH27" s="32"/>
      <c r="AI27" s="32"/>
      <c r="AJ27" s="32"/>
      <c r="AK27" s="32"/>
      <c r="AL27" s="32">
        <v>41</v>
      </c>
      <c r="AM27" s="32">
        <v>5</v>
      </c>
      <c r="AN27" s="32">
        <v>4</v>
      </c>
      <c r="AO27" s="32">
        <v>54</v>
      </c>
      <c r="AP27" s="32">
        <v>6</v>
      </c>
      <c r="AQ27" s="32">
        <v>8</v>
      </c>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U27" s="4"/>
      <c r="BV27" s="4"/>
      <c r="BW27" s="4"/>
    </row>
    <row r="28" spans="1:75" ht="15.95" customHeight="1" x14ac:dyDescent="0.25">
      <c r="A28" s="29">
        <v>12</v>
      </c>
      <c r="B28" s="30" t="s">
        <v>125</v>
      </c>
      <c r="C28" s="30" t="s">
        <v>126</v>
      </c>
      <c r="D28" s="7">
        <f t="shared" si="1"/>
        <v>437</v>
      </c>
      <c r="E28" s="31">
        <f>LARGE((H28,K28,N28,Q28,T28,W28,Z28,AC28,AF28,AI28,AL28,AO28,AR28,AU28,AX28,BA28,BD28,BG28,BJ28,BM28,BP28),1)+LARGE((H28,K28,N28,Q28,T28,W28,Z28,AC28,AF28,AI28,AL28,AO28,AR28,AU28,AX28,BA28,BD28,BG28,BJ28,BM28,BP28),2)+LARGE((H28,K28,N28,Q28,T28,W28,Z28,AC28,AF28,AI28,AL28,AO28,AR28,AU28,AX28,BA28,BD28,BG28,BJ28,BM28,BP28),3)</f>
        <v>176</v>
      </c>
      <c r="F28" s="7">
        <f>LARGE((I28,L28,O28,R28,U28,X28,AA28,AD28,AG28,AJ28,AM28,AP28,AS28,AV28,AY28,BB28,BE28,BH28,BK28,BN28,BQ28),1)+LARGE((I28,L28,O28,R28,U28,X28,AA28,AD28,AG28,AJ28,AM28,AP28,AS28,AV28,AY28,BB28,BE28,BH28,BK28,BN28,BQ28),2)+LARGE((I28,L28,O28,R28,U28,X28,AA28,AD28,AG28,AJ28,AM28,AP28,AS28,AV28,AY28,BB28,BE28,BH28,BK28,BN28,BQ28),3)</f>
        <v>9</v>
      </c>
      <c r="G28" s="7">
        <f>LARGE((J28,M28,P28,S28,V28,Y28,AB28,AE28,AH28,AK28,AN28,AQ28,AT28,AW28,AZ28,BC28,BF28,BI28,BL28,BO28,BR28),1)+LARGE((J28,M28,P28,S28,V28,Y28,AB28,AE28,AH28,AK28,AN28,AQ28,AT28,AW28,AZ28,BC28,BF28,BI28,BL28,BO28,BR28),2)+LARGE((J28,M28,P28,S28,V28,Y28,AB28,AE28,AH28,AK28,AN28,AQ28,AT28,AW28,AZ28,BC28,BF28,BI28,BL28,BO28,BR28),3)</f>
        <v>18</v>
      </c>
      <c r="H28" s="29">
        <v>0</v>
      </c>
      <c r="I28" s="29">
        <v>0</v>
      </c>
      <c r="J28" s="29">
        <v>0</v>
      </c>
      <c r="K28" s="29">
        <v>0</v>
      </c>
      <c r="L28" s="29">
        <v>0</v>
      </c>
      <c r="M28" s="29">
        <v>0</v>
      </c>
      <c r="N28" s="32"/>
      <c r="O28" s="32"/>
      <c r="P28" s="32"/>
      <c r="Q28" s="32"/>
      <c r="R28" s="32"/>
      <c r="S28" s="32"/>
      <c r="T28" s="32"/>
      <c r="U28" s="32"/>
      <c r="V28" s="32"/>
      <c r="W28" s="32">
        <f>27+35</f>
        <v>62</v>
      </c>
      <c r="X28" s="32">
        <v>3</v>
      </c>
      <c r="Y28" s="32">
        <v>8</v>
      </c>
      <c r="Z28" s="32"/>
      <c r="AA28" s="32"/>
      <c r="AB28" s="32"/>
      <c r="AC28" s="32"/>
      <c r="AD28" s="32"/>
      <c r="AE28" s="32"/>
      <c r="AF28" s="32">
        <f>72+42</f>
        <v>114</v>
      </c>
      <c r="AG28" s="32">
        <v>6</v>
      </c>
      <c r="AH28" s="32">
        <v>10</v>
      </c>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U28" s="4"/>
      <c r="BV28" s="4"/>
      <c r="BW28" s="4"/>
    </row>
    <row r="29" spans="1:75" ht="15.95" customHeight="1" x14ac:dyDescent="0.25">
      <c r="A29" s="29">
        <v>13</v>
      </c>
      <c r="B29" s="30" t="s">
        <v>247</v>
      </c>
      <c r="C29" s="30"/>
      <c r="D29" s="7">
        <f t="shared" si="1"/>
        <v>436</v>
      </c>
      <c r="E29" s="31">
        <f>LARGE((H29,K29,N29,Q29,T29,W29,Z29,AC29,AF29,AI29,AL29,AO29,AR29,AU29,AX29,BA29,BD29,BG29,BJ29,BM29,BP29),1)+LARGE((H29,K29,N29,Q29,T29,W29,Z29,AC29,AF29,AI29,AL29,AO29,AR29,AU29,AX29,BA29,BD29,BG29,BJ29,BM29,BP29),2)+LARGE((H29,K29,N29,Q29,T29,W29,Z29,AC29,AF29,AI29,AL29,AO29,AR29,AU29,AX29,BA29,BD29,BG29,BJ29,BM29,BP29),3)</f>
        <v>109</v>
      </c>
      <c r="F29" s="7">
        <f>LARGE((I29,L29,O29,R29,U29,X29,AA29,AD29,AG29,AJ29,AM29,AP29,AS29,AV29,AY29,BB29,BE29,BH29,BK29,BN29,BQ29),1)+LARGE((I29,L29,O29,R29,U29,X29,AA29,AD29,AG29,AJ29,AM29,AP29,AS29,AV29,AY29,BB29,BE29,BH29,BK29,BN29,BQ29),2)+LARGE((I29,L29,O29,R29,U29,X29,AA29,AD29,AG29,AJ29,AM29,AP29,AS29,AV29,AY29,BB29,BE29,BH29,BK29,BN29,BQ29),3)</f>
        <v>13</v>
      </c>
      <c r="G29" s="7">
        <f>LARGE((J29,M29,P29,S29,V29,Y29,AB29,AE29,AH29,AK29,AN29,AQ29,AT29,AW29,AZ29,BC29,BF29,BI29,BL29,BO29,BR29),1)+LARGE((J29,M29,P29,S29,V29,Y29,AB29,AE29,AH29,AK29,AN29,AQ29,AT29,AW29,AZ29,BC29,BF29,BI29,BL29,BO29,BR29),2)+LARGE((J29,M29,P29,S29,V29,Y29,AB29,AE29,AH29,AK29,AN29,AQ29,AT29,AW29,AZ29,BC29,BF29,BI29,BL29,BO29,BR29),3)</f>
        <v>21</v>
      </c>
      <c r="H29" s="29">
        <v>0</v>
      </c>
      <c r="I29" s="29">
        <v>0</v>
      </c>
      <c r="J29" s="29">
        <v>0</v>
      </c>
      <c r="K29" s="29">
        <v>0</v>
      </c>
      <c r="L29" s="29">
        <v>0</v>
      </c>
      <c r="M29" s="29">
        <v>0</v>
      </c>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v>56</v>
      </c>
      <c r="AM29" s="32">
        <v>7</v>
      </c>
      <c r="AN29" s="32">
        <v>11</v>
      </c>
      <c r="AO29" s="32">
        <v>53</v>
      </c>
      <c r="AP29" s="32">
        <v>6</v>
      </c>
      <c r="AQ29" s="32">
        <v>10</v>
      </c>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U29" s="4"/>
      <c r="BV29" s="4"/>
      <c r="BW29" s="4"/>
    </row>
    <row r="30" spans="1:75" ht="15.95" customHeight="1" x14ac:dyDescent="0.25">
      <c r="A30" s="29">
        <v>14</v>
      </c>
      <c r="B30" s="30" t="s">
        <v>30</v>
      </c>
      <c r="C30" s="30" t="s">
        <v>31</v>
      </c>
      <c r="D30" s="7">
        <f t="shared" si="1"/>
        <v>405</v>
      </c>
      <c r="E30" s="31">
        <f>LARGE((H30,K30,N30,Q30,T30,W30,Z30,AC30,AF30,AI30,AL30,AO30,AR30,AU30,AX30,BA30,BD30,BG30,BJ30,BM30,BP30),1)+LARGE((H30,K30,N30,Q30,T30,W30,Z30,AC30,AF30,AI30,AL30,AO30,AR30,AU30,AX30,BA30,BD30,BG30,BJ30,BM30,BP30),2)+LARGE((H30,K30,N30,Q30,T30,W30,Z30,AC30,AF30,AI30,AL30,AO30,AR30,AU30,AX30,BA30,BD30,BG30,BJ30,BM30,BP30),3)</f>
        <v>126</v>
      </c>
      <c r="F30" s="7">
        <f>LARGE((I30,L30,O30,R30,U30,X30,AA30,AD30,AG30,AJ30,AM30,AP30,AS30,AV30,AY30,BB30,BE30,BH30,BK30,BN30,BQ30),1)+LARGE((I30,L30,O30,R30,U30,X30,AA30,AD30,AG30,AJ30,AM30,AP30,AS30,AV30,AY30,BB30,BE30,BH30,BK30,BN30,BQ30),2)+LARGE((I30,L30,O30,R30,U30,X30,AA30,AD30,AG30,AJ30,AM30,AP30,AS30,AV30,AY30,BB30,BE30,BH30,BK30,BN30,BQ30),3)</f>
        <v>11</v>
      </c>
      <c r="G30" s="7">
        <f>LARGE((J30,M30,P30,S30,V30,Y30,AB30,AE30,AH30,AK30,AN30,AQ30,AT30,AW30,AZ30,BC30,BF30,BI30,BL30,BO30,BR30),1)+LARGE((J30,M30,P30,S30,V30,Y30,AB30,AE30,AH30,AK30,AN30,AQ30,AT30,AW30,AZ30,BC30,BF30,BI30,BL30,BO30,BR30),2)+LARGE((J30,M30,P30,S30,V30,Y30,AB30,AE30,AH30,AK30,AN30,AQ30,AT30,AW30,AZ30,BC30,BF30,BI30,BL30,BO30,BR30),3)</f>
        <v>18</v>
      </c>
      <c r="H30" s="29">
        <v>0</v>
      </c>
      <c r="I30" s="29">
        <v>0</v>
      </c>
      <c r="J30" s="29">
        <v>0</v>
      </c>
      <c r="K30" s="29">
        <v>0</v>
      </c>
      <c r="L30" s="29">
        <v>0</v>
      </c>
      <c r="M30" s="29">
        <v>0</v>
      </c>
      <c r="N30" s="32"/>
      <c r="O30" s="32"/>
      <c r="P30" s="32"/>
      <c r="Q30" s="32">
        <v>18</v>
      </c>
      <c r="R30" s="32">
        <v>3</v>
      </c>
      <c r="S30" s="32">
        <v>2</v>
      </c>
      <c r="T30" s="32"/>
      <c r="U30" s="32"/>
      <c r="V30" s="32"/>
      <c r="W30" s="32">
        <v>4</v>
      </c>
      <c r="X30" s="32">
        <v>5</v>
      </c>
      <c r="Y30" s="32">
        <v>5</v>
      </c>
      <c r="Z30" s="32"/>
      <c r="AA30" s="32"/>
      <c r="AB30" s="32"/>
      <c r="AC30" s="32">
        <f>37+13</f>
        <v>50</v>
      </c>
      <c r="AD30" s="32">
        <v>3</v>
      </c>
      <c r="AE30" s="32">
        <v>6</v>
      </c>
      <c r="AF30" s="32">
        <v>58</v>
      </c>
      <c r="AG30" s="32">
        <v>3</v>
      </c>
      <c r="AH30" s="32">
        <v>7</v>
      </c>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U30" s="4"/>
      <c r="BV30" s="4"/>
      <c r="BW30" s="4"/>
    </row>
    <row r="31" spans="1:75" ht="15.95" customHeight="1" x14ac:dyDescent="0.25">
      <c r="A31" s="29">
        <v>15</v>
      </c>
      <c r="B31" s="30" t="s">
        <v>135</v>
      </c>
      <c r="C31" s="30" t="s">
        <v>136</v>
      </c>
      <c r="D31" s="7">
        <f t="shared" si="1"/>
        <v>285</v>
      </c>
      <c r="E31" s="31">
        <f>LARGE((H31,K31,N31,Q31,T31,W31,Z31,AC31,AF31,AI31,AL31,AO31,AR31,AU31,AX31,BA31,BD31,BG31,BJ31,BM31,BP31),1)+LARGE((H31,K31,N31,Q31,T31,W31,Z31,AC31,AF31,AI31,AL31,AO31,AR31,AU31,AX31,BA31,BD31,BG31,BJ31,BM31,BP31),2)+LARGE((H31,K31,N31,Q31,T31,W31,Z31,AC31,AF31,AI31,AL31,AO31,AR31,AU31,AX31,BA31,BD31,BG31,BJ31,BM31,BP31),3)</f>
        <v>123</v>
      </c>
      <c r="F31" s="7">
        <f>LARGE((I31,L31,O31,R31,U31,X31,AA31,AD31,AG31,AJ31,AM31,AP31,AS31,AV31,AY31,BB31,BE31,BH31,BK31,BN31,BQ31),1)+LARGE((I31,L31,O31,R31,U31,X31,AA31,AD31,AG31,AJ31,AM31,AP31,AS31,AV31,AY31,BB31,BE31,BH31,BK31,BN31,BQ31),2)+LARGE((I31,L31,O31,R31,U31,X31,AA31,AD31,AG31,AJ31,AM31,AP31,AS31,AV31,AY31,BB31,BE31,BH31,BK31,BN31,BQ31),3)</f>
        <v>8</v>
      </c>
      <c r="G31" s="7">
        <f>LARGE((J31,M31,P31,S31,V31,Y31,AB31,AE31,AH31,AK31,AN31,AQ31,AT31,AW31,AZ31,BC31,BF31,BI31,BL31,BO31,BR31),1)+LARGE((J31,M31,P31,S31,V31,Y31,AB31,AE31,AH31,AK31,AN31,AQ31,AT31,AW31,AZ31,BC31,BF31,BI31,BL31,BO31,BR31),2)+LARGE((J31,M31,P31,S31,V31,Y31,AB31,AE31,AH31,AK31,AN31,AQ31,AT31,AW31,AZ31,BC31,BF31,BI31,BL31,BO31,BR31),3)</f>
        <v>9</v>
      </c>
      <c r="H31" s="29">
        <v>0</v>
      </c>
      <c r="I31" s="29">
        <v>0</v>
      </c>
      <c r="J31" s="29">
        <v>0</v>
      </c>
      <c r="K31" s="29">
        <v>0</v>
      </c>
      <c r="L31" s="29">
        <v>0</v>
      </c>
      <c r="M31" s="29">
        <v>0</v>
      </c>
      <c r="N31" s="32"/>
      <c r="O31" s="32"/>
      <c r="P31" s="32"/>
      <c r="Q31" s="32">
        <v>123</v>
      </c>
      <c r="R31" s="32">
        <v>8</v>
      </c>
      <c r="S31" s="32">
        <v>9</v>
      </c>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U31" s="4"/>
      <c r="BV31" s="4"/>
      <c r="BW31" s="4"/>
    </row>
    <row r="32" spans="1:75" ht="15.95" customHeight="1" x14ac:dyDescent="0.25">
      <c r="A32" s="29">
        <v>16</v>
      </c>
      <c r="B32" s="30" t="s">
        <v>234</v>
      </c>
      <c r="C32" s="30" t="s">
        <v>235</v>
      </c>
      <c r="D32" s="7">
        <f t="shared" si="1"/>
        <v>223</v>
      </c>
      <c r="E32" s="31">
        <f>LARGE((H32,K32,N32,Q32,T32,W32,Z32,AC32,AF32,AI32,AL32,AO32,AR32,AU32,AX32,BA32,BD32,BG32,BJ32,BM32,BP32),1)+LARGE((H32,K32,N32,Q32,T32,W32,Z32,AC32,AF32,AI32,AL32,AO32,AR32,AU32,AX32,BA32,BD32,BG32,BJ32,BM32,BP32),2)+LARGE((H32,K32,N32,Q32,T32,W32,Z32,AC32,AF32,AI32,AL32,AO32,AR32,AU32,AX32,BA32,BD32,BG32,BJ32,BM32,BP32),3)</f>
        <v>82</v>
      </c>
      <c r="F32" s="7">
        <f>LARGE((I32,L32,O32,R32,U32,X32,AA32,AD32,AG32,AJ32,AM32,AP32,AS32,AV32,AY32,BB32,BE32,BH32,BK32,BN32,BQ32),1)+LARGE((I32,L32,O32,R32,U32,X32,AA32,AD32,AG32,AJ32,AM32,AP32,AS32,AV32,AY32,BB32,BE32,BH32,BK32,BN32,BQ32),2)+LARGE((I32,L32,O32,R32,U32,X32,AA32,AD32,AG32,AJ32,AM32,AP32,AS32,AV32,AY32,BB32,BE32,BH32,BK32,BN32,BQ32),3)</f>
        <v>9</v>
      </c>
      <c r="G32" s="7">
        <f>LARGE((J32,M32,P32,S32,V32,Y32,AB32,AE32,AH32,AK32,AN32,AQ32,AT32,AW32,AZ32,BC32,BF32,BI32,BL32,BO32,BR32),1)+LARGE((J32,M32,P32,S32,V32,Y32,AB32,AE32,AH32,AK32,AN32,AQ32,AT32,AW32,AZ32,BC32,BF32,BI32,BL32,BO32,BR32),2)+LARGE((J32,M32,P32,S32,V32,Y32,AB32,AE32,AH32,AK32,AN32,AQ32,AT32,AW32,AZ32,BC32,BF32,BI32,BL32,BO32,BR32),3)</f>
        <v>6</v>
      </c>
      <c r="H32" s="29">
        <v>0</v>
      </c>
      <c r="I32" s="29">
        <v>0</v>
      </c>
      <c r="J32" s="29">
        <v>0</v>
      </c>
      <c r="K32" s="29">
        <v>0</v>
      </c>
      <c r="L32" s="29">
        <v>0</v>
      </c>
      <c r="M32" s="29">
        <v>0</v>
      </c>
      <c r="N32" s="32"/>
      <c r="O32" s="32"/>
      <c r="P32" s="32"/>
      <c r="Q32" s="32"/>
      <c r="R32" s="32"/>
      <c r="S32" s="32"/>
      <c r="T32" s="32"/>
      <c r="U32" s="32"/>
      <c r="V32" s="32"/>
      <c r="W32" s="32"/>
      <c r="X32" s="32"/>
      <c r="Y32" s="32"/>
      <c r="Z32" s="32"/>
      <c r="AA32" s="32"/>
      <c r="AB32" s="32"/>
      <c r="AC32" s="32">
        <f>54+28</f>
        <v>82</v>
      </c>
      <c r="AD32" s="32">
        <v>9</v>
      </c>
      <c r="AE32" s="32">
        <v>6</v>
      </c>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U32" s="4"/>
      <c r="BV32" s="4"/>
      <c r="BW32" s="4"/>
    </row>
    <row r="33" spans="1:93" ht="15.95" customHeight="1" x14ac:dyDescent="0.25">
      <c r="A33" s="29">
        <v>17</v>
      </c>
      <c r="B33" s="30" t="s">
        <v>146</v>
      </c>
      <c r="C33" s="30" t="s">
        <v>147</v>
      </c>
      <c r="D33" s="7">
        <f t="shared" si="1"/>
        <v>214</v>
      </c>
      <c r="E33" s="31">
        <f>LARGE((H33,K33,N33,Q33,T33,W33,Z33,AC33,AF33,AI33,AL33,AO33,AR33,AU33,AX33,BA33,BD33,BG33,BJ33,BM33,BP33),1)+LARGE((H33,K33,N33,Q33,T33,W33,Z33,AC33,AF33,AI33,AL33,AO33,AR33,AU33,AX33,BA33,BD33,BG33,BJ33,BM33,BP33),2)+LARGE((H33,K33,N33,Q33,T33,W33,Z33,AC33,AF33,AI33,AL33,AO33,AR33,AU33,AX33,BA33,BD33,BG33,BJ33,BM33,BP33),3)</f>
        <v>83</v>
      </c>
      <c r="F33" s="7">
        <f>LARGE((I33,L33,O33,R33,U33,X33,AA33,AD33,AG33,AJ33,AM33,AP33,AS33,AV33,AY33,BB33,BE33,BH33,BK33,BN33,BQ33),1)+LARGE((I33,L33,O33,R33,U33,X33,AA33,AD33,AG33,AJ33,AM33,AP33,AS33,AV33,AY33,BB33,BE33,BH33,BK33,BN33,BQ33),2)+LARGE((I33,L33,O33,R33,U33,X33,AA33,AD33,AG33,AJ33,AM33,AP33,AS33,AV33,AY33,BB33,BE33,BH33,BK33,BN33,BQ33),3)</f>
        <v>9</v>
      </c>
      <c r="G33" s="7">
        <f>LARGE((J33,M33,P33,S33,V33,Y33,AB33,AE33,AH33,AK33,AN33,AQ33,AT33,AW33,AZ33,BC33,BF33,BI33,BL33,BO33,BR33),1)+LARGE((J33,M33,P33,S33,V33,Y33,AB33,AE33,AH33,AK33,AN33,AQ33,AT33,AW33,AZ33,BC33,BF33,BI33,BL33,BO33,BR33),2)+LARGE((J33,M33,P33,S33,V33,Y33,AB33,AE33,AH33,AK33,AN33,AQ33,AT33,AW33,AZ33,BC33,BF33,BI33,BL33,BO33,BR33),3)</f>
        <v>5</v>
      </c>
      <c r="H33" s="29">
        <v>0</v>
      </c>
      <c r="I33" s="29">
        <v>0</v>
      </c>
      <c r="J33" s="29">
        <v>0</v>
      </c>
      <c r="K33" s="29">
        <v>0</v>
      </c>
      <c r="L33" s="29">
        <v>0</v>
      </c>
      <c r="M33" s="29">
        <v>0</v>
      </c>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v>83</v>
      </c>
      <c r="AP33" s="32">
        <v>9</v>
      </c>
      <c r="AQ33" s="32">
        <v>5</v>
      </c>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U33" s="4"/>
      <c r="BV33" s="4"/>
      <c r="BW33" s="4"/>
    </row>
    <row r="34" spans="1:93" ht="15.95" customHeight="1" x14ac:dyDescent="0.25">
      <c r="A34" s="29">
        <v>18</v>
      </c>
      <c r="B34" s="30" t="s">
        <v>23</v>
      </c>
      <c r="C34" s="30" t="s">
        <v>24</v>
      </c>
      <c r="D34" s="7">
        <f t="shared" si="1"/>
        <v>208</v>
      </c>
      <c r="E34" s="31">
        <f>LARGE((H34,K34,N34,Q34,T34,W34,Z34,AC34,AF34,AI34,AL34,AO34,AR34,AU34,AX34,BA34,BD34,BG34,BJ34,BM34,BP34),1)+LARGE((H34,K34,N34,Q34,T34,W34,Z34,AC34,AF34,AI34,AL34,AO34,AR34,AU34,AX34,BA34,BD34,BG34,BJ34,BM34,BP34),2)+LARGE((H34,K34,N34,Q34,T34,W34,Z34,AC34,AF34,AI34,AL34,AO34,AR34,AU34,AX34,BA34,BD34,BG34,BJ34,BM34,BP34),3)</f>
        <v>95</v>
      </c>
      <c r="F34" s="7">
        <f>LARGE((I34,L34,O34,R34,U34,X34,AA34,AD34,AG34,AJ34,AM34,AP34,AS34,AV34,AY34,BB34,BE34,BH34,BK34,BN34,BQ34),1)+LARGE((I34,L34,O34,R34,U34,X34,AA34,AD34,AG34,AJ34,AM34,AP34,AS34,AV34,AY34,BB34,BE34,BH34,BK34,BN34,BQ34),2)+LARGE((I34,L34,O34,R34,U34,X34,AA34,AD34,AG34,AJ34,AM34,AP34,AS34,AV34,AY34,BB34,BE34,BH34,BK34,BN34,BQ34),3)</f>
        <v>7</v>
      </c>
      <c r="G34" s="7">
        <f>LARGE((J34,M34,P34,S34,V34,Y34,AB34,AE34,AH34,AK34,AN34,AQ34,AT34,AW34,AZ34,BC34,BF34,BI34,BL34,BO34,BR34),1)+LARGE((J34,M34,P34,S34,V34,Y34,AB34,AE34,AH34,AK34,AN34,AQ34,AT34,AW34,AZ34,BC34,BF34,BI34,BL34,BO34,BR34),2)+LARGE((J34,M34,P34,S34,V34,Y34,AB34,AE34,AH34,AK34,AN34,AQ34,AT34,AW34,AZ34,BC34,BF34,BI34,BL34,BO34,BR34),3)</f>
        <v>5</v>
      </c>
      <c r="H34" s="29">
        <v>0</v>
      </c>
      <c r="I34" s="29">
        <v>0</v>
      </c>
      <c r="J34" s="29">
        <v>0</v>
      </c>
      <c r="K34" s="29">
        <v>0</v>
      </c>
      <c r="L34" s="29">
        <v>0</v>
      </c>
      <c r="M34" s="29">
        <v>0</v>
      </c>
      <c r="N34" s="32"/>
      <c r="O34" s="32"/>
      <c r="P34" s="32"/>
      <c r="Q34" s="32">
        <v>95</v>
      </c>
      <c r="R34" s="32">
        <v>7</v>
      </c>
      <c r="S34" s="32">
        <v>5</v>
      </c>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U34" s="4"/>
      <c r="BV34" s="4"/>
      <c r="BW34" s="4"/>
    </row>
    <row r="35" spans="1:93" ht="15.95" customHeight="1" x14ac:dyDescent="0.25">
      <c r="A35" s="29">
        <v>19</v>
      </c>
      <c r="B35" s="30" t="s">
        <v>184</v>
      </c>
      <c r="C35" s="30" t="s">
        <v>185</v>
      </c>
      <c r="D35" s="7">
        <f t="shared" si="1"/>
        <v>203</v>
      </c>
      <c r="E35" s="31">
        <f>LARGE((H35,K35,N35,Q35,T35,W35,Z35,AC35,AF35,AI35,AL35,AO35,AR35,AU35,AX35,BA35,BD35,BG35,BJ35,BM35,BP35),1)+LARGE((H35,K35,N35,Q35,T35,W35,Z35,AC35,AF35,AI35,AL35,AO35,AR35,AU35,AX35,BA35,BD35,BG35,BJ35,BM35,BP35),2)+LARGE((H35,K35,N35,Q35,T35,W35,Z35,AC35,AF35,AI35,AL35,AO35,AR35,AU35,AX35,BA35,BD35,BG35,BJ35,BM35,BP35),3)</f>
        <v>96</v>
      </c>
      <c r="F35" s="7">
        <f>LARGE((I35,L35,O35,R35,U35,X35,AA35,AD35,AG35,AJ35,AM35,AP35,AS35,AV35,AY35,BB35,BE35,BH35,BK35,BN35,BQ35),1)+LARGE((I35,L35,O35,R35,U35,X35,AA35,AD35,AG35,AJ35,AM35,AP35,AS35,AV35,AY35,BB35,BE35,BH35,BK35,BN35,BQ35),2)+LARGE((I35,L35,O35,R35,U35,X35,AA35,AD35,AG35,AJ35,AM35,AP35,AS35,AV35,AY35,BB35,BE35,BH35,BK35,BN35,BQ35),3)</f>
        <v>3</v>
      </c>
      <c r="G35" s="7">
        <f>LARGE((J35,M35,P35,S35,V35,Y35,AB35,AE35,AH35,AK35,AN35,AQ35,AT35,AW35,AZ35,BC35,BF35,BI35,BL35,BO35,BR35),1)+LARGE((J35,M35,P35,S35,V35,Y35,AB35,AE35,AH35,AK35,AN35,AQ35,AT35,AW35,AZ35,BC35,BF35,BI35,BL35,BO35,BR35),2)+LARGE((J35,M35,P35,S35,V35,Y35,AB35,AE35,AH35,AK35,AN35,AQ35,AT35,AW35,AZ35,BC35,BF35,BI35,BL35,BO35,BR35),3)</f>
        <v>8</v>
      </c>
      <c r="H35" s="29">
        <v>0</v>
      </c>
      <c r="I35" s="29">
        <v>0</v>
      </c>
      <c r="J35" s="29">
        <v>0</v>
      </c>
      <c r="K35" s="29">
        <v>0</v>
      </c>
      <c r="L35" s="29">
        <v>0</v>
      </c>
      <c r="M35" s="29">
        <v>0</v>
      </c>
      <c r="N35" s="32"/>
      <c r="O35" s="32"/>
      <c r="P35" s="32"/>
      <c r="Q35" s="32">
        <v>61</v>
      </c>
      <c r="R35" s="32">
        <v>0</v>
      </c>
      <c r="S35" s="32">
        <v>5</v>
      </c>
      <c r="T35" s="32"/>
      <c r="U35" s="32"/>
      <c r="V35" s="32"/>
      <c r="W35" s="32"/>
      <c r="X35" s="32"/>
      <c r="Y35" s="32"/>
      <c r="Z35" s="32"/>
      <c r="AA35" s="32"/>
      <c r="AB35" s="32"/>
      <c r="AC35" s="32"/>
      <c r="AD35" s="32"/>
      <c r="AE35" s="32"/>
      <c r="AF35" s="32">
        <v>35</v>
      </c>
      <c r="AG35" s="32">
        <v>3</v>
      </c>
      <c r="AH35" s="32">
        <v>3</v>
      </c>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U35" s="4"/>
      <c r="BV35" s="4"/>
      <c r="BW35" s="4"/>
    </row>
    <row r="36" spans="1:93" ht="15.95" customHeight="1" x14ac:dyDescent="0.25">
      <c r="A36" s="29">
        <v>20</v>
      </c>
      <c r="B36" s="30" t="s">
        <v>142</v>
      </c>
      <c r="C36" s="30" t="s">
        <v>143</v>
      </c>
      <c r="D36" s="7">
        <f t="shared" si="1"/>
        <v>201</v>
      </c>
      <c r="E36" s="31">
        <f>LARGE((H36,K36,N36,Q36,T36,W36,Z36,AC36,AF36,AI36,AL36,AO36,AR36,AU36,AX36,BA36,BD36,BG36,BJ36,BM36,BP36),1)+LARGE((H36,K36,N36,Q36,T36,W36,Z36,AC36,AF36,AI36,AL36,AO36,AR36,AU36,AX36,BA36,BD36,BG36,BJ36,BM36,BP36),2)+LARGE((H36,K36,N36,Q36,T36,W36,Z36,AC36,AF36,AI36,AL36,AO36,AR36,AU36,AX36,BA36,BD36,BG36,BJ36,BM36,BP36),3)</f>
        <v>59</v>
      </c>
      <c r="F36" s="7">
        <f>LARGE((I36,L36,O36,R36,U36,X36,AA36,AD36,AG36,AJ36,AM36,AP36,AS36,AV36,AY36,BB36,BE36,BH36,BK36,BN36,BQ36),1)+LARGE((I36,L36,O36,R36,U36,X36,AA36,AD36,AG36,AJ36,AM36,AP36,AS36,AV36,AY36,BB36,BE36,BH36,BK36,BN36,BQ36),2)+LARGE((I36,L36,O36,R36,U36,X36,AA36,AD36,AG36,AJ36,AM36,AP36,AS36,AV36,AY36,BB36,BE36,BH36,BK36,BN36,BQ36),3)</f>
        <v>8</v>
      </c>
      <c r="G36" s="7">
        <f>LARGE((J36,M36,P36,S36,V36,Y36,AB36,AE36,AH36,AK36,AN36,AQ36,AT36,AW36,AZ36,BC36,BF36,BI36,BL36,BO36,BR36),1)+LARGE((J36,M36,P36,S36,V36,Y36,AB36,AE36,AH36,AK36,AN36,AQ36,AT36,AW36,AZ36,BC36,BF36,BI36,BL36,BO36,BR36),2)+LARGE((J36,M36,P36,S36,V36,Y36,AB36,AE36,AH36,AK36,AN36,AQ36,AT36,AW36,AZ36,BC36,BF36,BI36,BL36,BO36,BR36),3)</f>
        <v>7</v>
      </c>
      <c r="H36" s="29">
        <v>0</v>
      </c>
      <c r="I36" s="29">
        <v>0</v>
      </c>
      <c r="J36" s="29">
        <v>0</v>
      </c>
      <c r="K36" s="29">
        <v>0</v>
      </c>
      <c r="L36" s="29">
        <v>0</v>
      </c>
      <c r="M36" s="29">
        <v>0</v>
      </c>
      <c r="N36" s="32"/>
      <c r="O36" s="32"/>
      <c r="P36" s="32"/>
      <c r="Q36" s="32"/>
      <c r="R36" s="32"/>
      <c r="S36" s="32"/>
      <c r="T36" s="32"/>
      <c r="U36" s="32"/>
      <c r="V36" s="32"/>
      <c r="W36" s="32"/>
      <c r="X36" s="32"/>
      <c r="Y36" s="32"/>
      <c r="Z36" s="32"/>
      <c r="AA36" s="32"/>
      <c r="AB36" s="32"/>
      <c r="AC36" s="32"/>
      <c r="AD36" s="32"/>
      <c r="AE36" s="32"/>
      <c r="AF36" s="32"/>
      <c r="AG36" s="32"/>
      <c r="AH36" s="32"/>
      <c r="AI36" s="32">
        <v>59</v>
      </c>
      <c r="AJ36" s="32">
        <v>8</v>
      </c>
      <c r="AK36" s="32">
        <v>7</v>
      </c>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U36" s="4"/>
      <c r="BV36" s="4"/>
      <c r="BW36" s="4"/>
    </row>
    <row r="37" spans="1:93" ht="15.95" customHeight="1" x14ac:dyDescent="0.25">
      <c r="A37" s="29">
        <v>21</v>
      </c>
      <c r="B37" s="30" t="s">
        <v>239</v>
      </c>
      <c r="C37" s="30"/>
      <c r="D37" s="7">
        <f t="shared" si="1"/>
        <v>192</v>
      </c>
      <c r="E37" s="31">
        <f>LARGE((H37,K37,N37,Q37,T37,W37,Z37,AC37,AF37,AI37,AL37,AO37,AR37,AU37,AX37,BA37,BD37,BG37,BJ37,BM37,BP37),1)+LARGE((H37,K37,N37,Q37,T37,W37,Z37,AC37,AF37,AI37,AL37,AO37,AR37,AU37,AX37,BA37,BD37,BG37,BJ37,BM37,BP37),2)+LARGE((H37,K37,N37,Q37,T37,W37,Z37,AC37,AF37,AI37,AL37,AO37,AR37,AU37,AX37,BA37,BD37,BG37,BJ37,BM37,BP37),3)</f>
        <v>77</v>
      </c>
      <c r="F37" s="7">
        <f>LARGE((I37,L37,O37,R37,U37,X37,AA37,AD37,AG37,AJ37,AM37,AP37,AS37,AV37,AY37,BB37,BE37,BH37,BK37,BN37,BQ37),1)+LARGE((I37,L37,O37,R37,U37,X37,AA37,AD37,AG37,AJ37,AM37,AP37,AS37,AV37,AY37,BB37,BE37,BH37,BK37,BN37,BQ37),2)+LARGE((I37,L37,O37,R37,U37,X37,AA37,AD37,AG37,AJ37,AM37,AP37,AS37,AV37,AY37,BB37,BE37,BH37,BK37,BN37,BQ37),3)</f>
        <v>5</v>
      </c>
      <c r="G37" s="7">
        <f>LARGE((J37,M37,P37,S37,V37,Y37,AB37,AE37,AH37,AK37,AN37,AQ37,AT37,AW37,AZ37,BC37,BF37,BI37,BL37,BO37,BR37),1)+LARGE((J37,M37,P37,S37,V37,Y37,AB37,AE37,AH37,AK37,AN37,AQ37,AT37,AW37,AZ37,BC37,BF37,BI37,BL37,BO37,BR37),2)+LARGE((J37,M37,P37,S37,V37,Y37,AB37,AE37,AH37,AK37,AN37,AQ37,AT37,AW37,AZ37,BC37,BF37,BI37,BL37,BO37,BR37),3)</f>
        <v>7</v>
      </c>
      <c r="H37" s="29">
        <v>0</v>
      </c>
      <c r="I37" s="29">
        <v>0</v>
      </c>
      <c r="J37" s="29">
        <v>0</v>
      </c>
      <c r="K37" s="29">
        <v>0</v>
      </c>
      <c r="L37" s="29">
        <v>0</v>
      </c>
      <c r="M37" s="29">
        <v>0</v>
      </c>
      <c r="N37" s="32"/>
      <c r="O37" s="32"/>
      <c r="P37" s="32"/>
      <c r="Q37" s="32"/>
      <c r="R37" s="32"/>
      <c r="S37" s="32"/>
      <c r="T37" s="32"/>
      <c r="U37" s="32"/>
      <c r="V37" s="32"/>
      <c r="W37" s="32"/>
      <c r="X37" s="32"/>
      <c r="Y37" s="32"/>
      <c r="Z37" s="32"/>
      <c r="AA37" s="32"/>
      <c r="AB37" s="32"/>
      <c r="AC37" s="32"/>
      <c r="AD37" s="32"/>
      <c r="AE37" s="32"/>
      <c r="AF37" s="32">
        <f>54+23</f>
        <v>77</v>
      </c>
      <c r="AG37" s="32">
        <v>5</v>
      </c>
      <c r="AH37" s="32">
        <v>7</v>
      </c>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U37" s="4"/>
      <c r="BV37" s="4"/>
      <c r="BW37" s="4"/>
    </row>
    <row r="38" spans="1:93" ht="15.95" customHeight="1" x14ac:dyDescent="0.25">
      <c r="A38" s="29">
        <v>22</v>
      </c>
      <c r="B38" s="30" t="s">
        <v>141</v>
      </c>
      <c r="C38" s="30"/>
      <c r="D38" s="7">
        <f t="shared" si="1"/>
        <v>175</v>
      </c>
      <c r="E38" s="31">
        <f>LARGE((H38,K38,N38,Q38,T38,W38,Z38,AC38,AF38,AI38,AL38,AO38,AR38,AU38,AX38,BA38,BD38,BG38,BJ38,BM38,BP38),1)+LARGE((H38,K38,N38,Q38,T38,W38,Z38,AC38,AF38,AI38,AL38,AO38,AR38,AU38,AX38,BA38,BD38,BG38,BJ38,BM38,BP38),2)+LARGE((H38,K38,N38,Q38,T38,W38,Z38,AC38,AF38,AI38,AL38,AO38,AR38,AU38,AX38,BA38,BD38,BG38,BJ38,BM38,BP38),3)</f>
        <v>79</v>
      </c>
      <c r="F38" s="7">
        <f>LARGE((I38,L38,O38,R38,U38,X38,AA38,AD38,AG38,AJ38,AM38,AP38,AS38,AV38,AY38,BB38,BE38,BH38,BK38,BN38,BQ38),1)+LARGE((I38,L38,O38,R38,U38,X38,AA38,AD38,AG38,AJ38,AM38,AP38,AS38,AV38,AY38,BB38,BE38,BH38,BK38,BN38,BQ38),2)+LARGE((I38,L38,O38,R38,U38,X38,AA38,AD38,AG38,AJ38,AM38,AP38,AS38,AV38,AY38,BB38,BE38,BH38,BK38,BN38,BQ38),3)</f>
        <v>4</v>
      </c>
      <c r="G38" s="7">
        <f>LARGE((J38,M38,P38,S38,V38,Y38,AB38,AE38,AH38,AK38,AN38,AQ38,AT38,AW38,AZ38,BC38,BF38,BI38,BL38,BO38,BR38),1)+LARGE((J38,M38,P38,S38,V38,Y38,AB38,AE38,AH38,AK38,AN38,AQ38,AT38,AW38,AZ38,BC38,BF38,BI38,BL38,BO38,BR38),2)+LARGE((J38,M38,P38,S38,V38,Y38,AB38,AE38,AH38,AK38,AN38,AQ38,AT38,AW38,AZ38,BC38,BF38,BI38,BL38,BO38,BR38),3)</f>
        <v>6</v>
      </c>
      <c r="H38" s="29">
        <v>0</v>
      </c>
      <c r="I38" s="29">
        <v>0</v>
      </c>
      <c r="J38" s="29">
        <v>0</v>
      </c>
      <c r="K38" s="29">
        <v>0</v>
      </c>
      <c r="L38" s="29">
        <v>0</v>
      </c>
      <c r="M38" s="29">
        <v>0</v>
      </c>
      <c r="N38" s="32"/>
      <c r="O38" s="32"/>
      <c r="P38" s="32"/>
      <c r="Q38" s="32"/>
      <c r="R38" s="32"/>
      <c r="S38" s="32"/>
      <c r="T38" s="32"/>
      <c r="U38" s="32"/>
      <c r="V38" s="32"/>
      <c r="W38" s="32"/>
      <c r="X38" s="32"/>
      <c r="Y38" s="32"/>
      <c r="Z38" s="32"/>
      <c r="AA38" s="32"/>
      <c r="AB38" s="32"/>
      <c r="AC38" s="32">
        <f>41+38</f>
        <v>79</v>
      </c>
      <c r="AD38" s="32">
        <v>4</v>
      </c>
      <c r="AE38" s="32">
        <v>6</v>
      </c>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U38" s="4"/>
      <c r="BV38" s="4"/>
      <c r="BW38" s="4"/>
    </row>
    <row r="39" spans="1:93" ht="15.95" customHeight="1" x14ac:dyDescent="0.25">
      <c r="A39" s="29">
        <v>23</v>
      </c>
      <c r="B39" s="30" t="s">
        <v>228</v>
      </c>
      <c r="C39" s="30" t="s">
        <v>229</v>
      </c>
      <c r="D39" s="7">
        <f t="shared" si="1"/>
        <v>169</v>
      </c>
      <c r="E39" s="31">
        <f>LARGE((H39,K39,N39,Q39,T39,W39,Z39,AC39,AF39,AI39,AL39,AO39,AR39,AU39,AX39,BA39,BD39,BG39,BJ39,BM39,BP39),1)+LARGE((H39,K39,N39,Q39,T39,W39,Z39,AC39,AF39,AI39,AL39,AO39,AR39,AU39,AX39,BA39,BD39,BG39,BJ39,BM39,BP39),2)+LARGE((H39,K39,N39,Q39,T39,W39,Z39,AC39,AF39,AI39,AL39,AO39,AR39,AU39,AX39,BA39,BD39,BG39,BJ39,BM39,BP39),3)</f>
        <v>84</v>
      </c>
      <c r="F39" s="7">
        <f>LARGE((I39,L39,O39,R39,U39,X39,AA39,AD39,AG39,AJ39,AM39,AP39,AS39,AV39,AY39,BB39,BE39,BH39,BK39,BN39,BQ39),1)+LARGE((I39,L39,O39,R39,U39,X39,AA39,AD39,AG39,AJ39,AM39,AP39,AS39,AV39,AY39,BB39,BE39,BH39,BK39,BN39,BQ39),2)+LARGE((I39,L39,O39,R39,U39,X39,AA39,AD39,AG39,AJ39,AM39,AP39,AS39,AV39,AY39,BB39,BE39,BH39,BK39,BN39,BQ39),3)</f>
        <v>5</v>
      </c>
      <c r="G39" s="7">
        <f>LARGE((J39,M39,P39,S39,V39,Y39,AB39,AE39,AH39,AK39,AN39,AQ39,AT39,AW39,AZ39,BC39,BF39,BI39,BL39,BO39,BR39),1)+LARGE((J39,M39,P39,S39,V39,Y39,AB39,AE39,AH39,AK39,AN39,AQ39,AT39,AW39,AZ39,BC39,BF39,BI39,BL39,BO39,BR39),2)+LARGE((J39,M39,P39,S39,V39,Y39,AB39,AE39,AH39,AK39,AN39,AQ39,AT39,AW39,AZ39,BC39,BF39,BI39,BL39,BO39,BR39),3)</f>
        <v>4</v>
      </c>
      <c r="H39" s="29">
        <v>0</v>
      </c>
      <c r="I39" s="29">
        <v>0</v>
      </c>
      <c r="J39" s="29">
        <v>0</v>
      </c>
      <c r="K39" s="29">
        <v>0</v>
      </c>
      <c r="L39" s="29">
        <v>0</v>
      </c>
      <c r="M39" s="29">
        <v>0</v>
      </c>
      <c r="N39" s="32"/>
      <c r="O39" s="32"/>
      <c r="P39" s="32"/>
      <c r="Q39" s="32"/>
      <c r="R39" s="32"/>
      <c r="S39" s="32"/>
      <c r="T39" s="32"/>
      <c r="U39" s="32"/>
      <c r="V39" s="32"/>
      <c r="W39" s="32"/>
      <c r="X39" s="32"/>
      <c r="Y39" s="32"/>
      <c r="Z39" s="32"/>
      <c r="AA39" s="32"/>
      <c r="AB39" s="32"/>
      <c r="AC39" s="32">
        <f>46+38</f>
        <v>84</v>
      </c>
      <c r="AD39" s="32">
        <v>5</v>
      </c>
      <c r="AE39" s="32">
        <v>4</v>
      </c>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U39" s="4"/>
      <c r="BV39" s="4"/>
      <c r="BW39" s="4"/>
    </row>
    <row r="40" spans="1:93" ht="15.95" customHeight="1" x14ac:dyDescent="0.25">
      <c r="A40" s="29">
        <v>24</v>
      </c>
      <c r="B40" s="30" t="s">
        <v>218</v>
      </c>
      <c r="C40" s="30"/>
      <c r="D40" s="7">
        <f t="shared" si="1"/>
        <v>169</v>
      </c>
      <c r="E40" s="31">
        <f>LARGE((H40,K40,N40,Q40,T40,W40,Z40,AC40,AF40,AI40,AL40,AO40,AR40,AU40,AX40,BA40,BD40,BG40,BJ40,BM40,BP40),1)+LARGE((H40,K40,N40,Q40,T40,W40,Z40,AC40,AF40,AI40,AL40,AO40,AR40,AU40,AX40,BA40,BD40,BG40,BJ40,BM40,BP40),2)+LARGE((H40,K40,N40,Q40,T40,W40,Z40,AC40,AF40,AI40,AL40,AO40,AR40,AU40,AX40,BA40,BD40,BG40,BJ40,BM40,BP40),3)</f>
        <v>72</v>
      </c>
      <c r="F40" s="7">
        <f>LARGE((I40,L40,O40,R40,U40,X40,AA40,AD40,AG40,AJ40,AM40,AP40,AS40,AV40,AY40,BB40,BE40,BH40,BK40,BN40,BQ40),1)+LARGE((I40,L40,O40,R40,U40,X40,AA40,AD40,AG40,AJ40,AM40,AP40,AS40,AV40,AY40,BB40,BE40,BH40,BK40,BN40,BQ40),2)+LARGE((I40,L40,O40,R40,U40,X40,AA40,AD40,AG40,AJ40,AM40,AP40,AS40,AV40,AY40,BB40,BE40,BH40,BK40,BN40,BQ40),3)</f>
        <v>3</v>
      </c>
      <c r="G40" s="7">
        <f>LARGE((J40,M40,P40,S40,V40,Y40,AB40,AE40,AH40,AK40,AN40,AQ40,AT40,AW40,AZ40,BC40,BF40,BI40,BL40,BO40,BR40),1)+LARGE((J40,M40,P40,S40,V40,Y40,AB40,AE40,AH40,AK40,AN40,AQ40,AT40,AW40,AZ40,BC40,BF40,BI40,BL40,BO40,BR40),2)+LARGE((J40,M40,P40,S40,V40,Y40,AB40,AE40,AH40,AK40,AN40,AQ40,AT40,AW40,AZ40,BC40,BF40,BI40,BL40,BO40,BR40),3)</f>
        <v>7</v>
      </c>
      <c r="H40" s="29">
        <v>0</v>
      </c>
      <c r="I40" s="29">
        <v>0</v>
      </c>
      <c r="J40" s="29">
        <v>0</v>
      </c>
      <c r="K40" s="29">
        <v>0</v>
      </c>
      <c r="L40" s="29">
        <v>0</v>
      </c>
      <c r="M40" s="29">
        <v>0</v>
      </c>
      <c r="N40" s="32"/>
      <c r="O40" s="32"/>
      <c r="P40" s="32"/>
      <c r="Q40" s="32"/>
      <c r="R40" s="32"/>
      <c r="S40" s="32"/>
      <c r="T40" s="32">
        <v>72</v>
      </c>
      <c r="U40" s="32">
        <v>3</v>
      </c>
      <c r="V40" s="32">
        <v>7</v>
      </c>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U40" s="4"/>
      <c r="BV40" s="4"/>
      <c r="BW40" s="4"/>
    </row>
    <row r="41" spans="1:93" ht="15.95" customHeight="1" x14ac:dyDescent="0.25">
      <c r="A41" s="29">
        <v>25</v>
      </c>
      <c r="B41" s="30" t="s">
        <v>128</v>
      </c>
      <c r="C41" s="30" t="s">
        <v>127</v>
      </c>
      <c r="D41" s="7">
        <f t="shared" si="1"/>
        <v>161</v>
      </c>
      <c r="E41" s="31">
        <f>LARGE((H41,K41,N41,Q41,T41,W41,Z41,AC41,AF41,AI41,AL41,AO41,AR41,AU41,AX41,BA41,BD41,BG41,BJ41,BM41,BP41),1)+LARGE((H41,K41,N41,Q41,T41,W41,Z41,AC41,AF41,AI41,AL41,AO41,AR41,AU41,AX41,BA41,BD41,BG41,BJ41,BM41,BP41),2)+LARGE((H41,K41,N41,Q41,T41,W41,Z41,AC41,AF41,AI41,AL41,AO41,AR41,AU41,AX41,BA41,BD41,BG41,BJ41,BM41,BP41),3)</f>
        <v>64</v>
      </c>
      <c r="F41" s="7">
        <f>LARGE((I41,L41,O41,R41,U41,X41,AA41,AD41,AG41,AJ41,AM41,AP41,AS41,AV41,AY41,BB41,BE41,BH41,BK41,BN41,BQ41),1)+LARGE((I41,L41,O41,R41,U41,X41,AA41,AD41,AG41,AJ41,AM41,AP41,AS41,AV41,AY41,BB41,BE41,BH41,BK41,BN41,BQ41),2)+LARGE((I41,L41,O41,R41,U41,X41,AA41,AD41,AG41,AJ41,AM41,AP41,AS41,AV41,AY41,BB41,BE41,BH41,BK41,BN41,BQ41),3)</f>
        <v>3</v>
      </c>
      <c r="G41" s="7">
        <f>LARGE((J41,M41,P41,S41,V41,Y41,AB41,AE41,AH41,AK41,AN41,AQ41,AT41,AW41,AZ41,BC41,BF41,BI41,BL41,BO41,BR41),1)+LARGE((J41,M41,P41,S41,V41,Y41,AB41,AE41,AH41,AK41,AN41,AQ41,AT41,AW41,AZ41,BC41,BF41,BI41,BL41,BO41,BR41),2)+LARGE((J41,M41,P41,S41,V41,Y41,AB41,AE41,AH41,AK41,AN41,AQ41,AT41,AW41,AZ41,BC41,BF41,BI41,BL41,BO41,BR41),3)</f>
        <v>7</v>
      </c>
      <c r="H41" s="29">
        <v>0</v>
      </c>
      <c r="I41" s="29">
        <v>0</v>
      </c>
      <c r="J41" s="29">
        <v>0</v>
      </c>
      <c r="K41" s="29">
        <v>0</v>
      </c>
      <c r="L41" s="29">
        <v>0</v>
      </c>
      <c r="M41" s="29">
        <v>0</v>
      </c>
      <c r="N41" s="32"/>
      <c r="O41" s="32"/>
      <c r="P41" s="32"/>
      <c r="Q41" s="32">
        <v>44</v>
      </c>
      <c r="R41" s="32">
        <v>0</v>
      </c>
      <c r="S41" s="32">
        <v>4</v>
      </c>
      <c r="T41" s="32"/>
      <c r="U41" s="32"/>
      <c r="V41" s="32"/>
      <c r="W41" s="32"/>
      <c r="X41" s="32"/>
      <c r="Y41" s="32"/>
      <c r="Z41" s="32"/>
      <c r="AA41" s="32"/>
      <c r="AB41" s="32"/>
      <c r="AC41" s="32"/>
      <c r="AD41" s="32"/>
      <c r="AE41" s="32"/>
      <c r="AF41" s="32"/>
      <c r="AG41" s="32"/>
      <c r="AH41" s="32"/>
      <c r="AI41" s="32"/>
      <c r="AJ41" s="32"/>
      <c r="AK41" s="32"/>
      <c r="AL41" s="32"/>
      <c r="AM41" s="32"/>
      <c r="AN41" s="32"/>
      <c r="AO41" s="32">
        <v>20</v>
      </c>
      <c r="AP41" s="32">
        <v>3</v>
      </c>
      <c r="AQ41" s="32">
        <v>3</v>
      </c>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U41" s="4"/>
      <c r="BV41" s="4"/>
      <c r="BW41" s="4"/>
    </row>
    <row r="42" spans="1:93" ht="15.95" customHeight="1" x14ac:dyDescent="0.25">
      <c r="A42" s="29">
        <v>26</v>
      </c>
      <c r="B42" s="30" t="s">
        <v>39</v>
      </c>
      <c r="C42" s="30"/>
      <c r="D42" s="7">
        <f t="shared" si="1"/>
        <v>118</v>
      </c>
      <c r="E42" s="31">
        <f>LARGE((H42,K42,N42,Q42,T42,W42,Z42,AC42,AF42,AI42,AL42,AO42,AR42,AU42,AX42,BA42,BD42,BG42,BJ42,BM42,BP42),1)+LARGE((H42,K42,N42,Q42,T42,W42,Z42,AC42,AF42,AI42,AL42,AO42,AR42,AU42,AX42,BA42,BD42,BG42,BJ42,BM42,BP42),2)+LARGE((H42,K42,N42,Q42,T42,W42,Z42,AC42,AF42,AI42,AL42,AO42,AR42,AU42,AX42,BA42,BD42,BG42,BJ42,BM42,BP42),3)</f>
        <v>32</v>
      </c>
      <c r="F42" s="7">
        <f>LARGE((I42,L42,O42,R42,U42,X42,AA42,AD42,AG42,AJ42,AM42,AP42,AS42,AV42,AY42,BB42,BE42,BH42,BK42,BN42,BQ42),1)+LARGE((I42,L42,O42,R42,U42,X42,AA42,AD42,AG42,AJ42,AM42,AP42,AS42,AV42,AY42,BB42,BE42,BH42,BK42,BN42,BQ42),2)+LARGE((I42,L42,O42,R42,U42,X42,AA42,AD42,AG42,AJ42,AM42,AP42,AS42,AV42,AY42,BB42,BE42,BH42,BK42,BN42,BQ42),3)</f>
        <v>4</v>
      </c>
      <c r="G42" s="7">
        <f>LARGE((J42,M42,P42,S42,V42,Y42,AB42,AE42,AH42,AK42,AN42,AQ42,AT42,AW42,AZ42,BC42,BF42,BI42,BL42,BO42,BR42),1)+LARGE((J42,M42,P42,S42,V42,Y42,AB42,AE42,AH42,AK42,AN42,AQ42,AT42,AW42,AZ42,BC42,BF42,BI42,BL42,BO42,BR42),2)+LARGE((J42,M42,P42,S42,V42,Y42,AB42,AE42,AH42,AK42,AN42,AQ42,AT42,AW42,AZ42,BC42,BF42,BI42,BL42,BO42,BR42),3)</f>
        <v>5</v>
      </c>
      <c r="H42" s="29">
        <v>0</v>
      </c>
      <c r="I42" s="29">
        <v>0</v>
      </c>
      <c r="J42" s="29">
        <v>0</v>
      </c>
      <c r="K42" s="29">
        <v>0</v>
      </c>
      <c r="L42" s="29">
        <v>0</v>
      </c>
      <c r="M42" s="29">
        <v>0</v>
      </c>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v>32</v>
      </c>
      <c r="AP42" s="32">
        <v>4</v>
      </c>
      <c r="AQ42" s="32">
        <v>5</v>
      </c>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U42" s="4"/>
      <c r="BV42" s="4"/>
      <c r="BW42" s="4"/>
    </row>
    <row r="43" spans="1:93" ht="15.95" customHeight="1" x14ac:dyDescent="0.25">
      <c r="A43" s="29">
        <v>27</v>
      </c>
      <c r="B43" s="30" t="s">
        <v>222</v>
      </c>
      <c r="C43" s="30"/>
      <c r="D43" s="7">
        <f t="shared" si="1"/>
        <v>91</v>
      </c>
      <c r="E43" s="31">
        <f>LARGE((H43,K43,N43,Q43,T43,W43,Z43,AC43,AF43,AI43,AL43,AO43,AR43,AU43,AX43,BA43,BD43,BG43,BJ43,BM43,BP43),1)+LARGE((H43,K43,N43,Q43,T43,W43,Z43,AC43,AF43,AI43,AL43,AO43,AR43,AU43,AX43,BA43,BD43,BG43,BJ43,BM43,BP43),2)+LARGE((H43,K43,N43,Q43,T43,W43,Z43,AC43,AF43,AI43,AL43,AO43,AR43,AU43,AX43,BA43,BD43,BG43,BJ43,BM43,BP43),3)</f>
        <v>36</v>
      </c>
      <c r="F43" s="7">
        <f>LARGE((I43,L43,O43,R43,U43,X43,AA43,AD43,AG43,AJ43,AM43,AP43,AS43,AV43,AY43,BB43,BE43,BH43,BK43,BN43,BQ43),1)+LARGE((I43,L43,O43,R43,U43,X43,AA43,AD43,AG43,AJ43,AM43,AP43,AS43,AV43,AY43,BB43,BE43,BH43,BK43,BN43,BQ43),2)+LARGE((I43,L43,O43,R43,U43,X43,AA43,AD43,AG43,AJ43,AM43,AP43,AS43,AV43,AY43,BB43,BE43,BH43,BK43,BN43,BQ43),3)</f>
        <v>5</v>
      </c>
      <c r="G43" s="7">
        <f>LARGE((J43,M43,P43,S43,V43,Y43,AB43,AE43,AH43,AK43,AN43,AQ43,AT43,AW43,AZ43,BC43,BF43,BI43,BL43,BO43,BR43),1)+LARGE((J43,M43,P43,S43,V43,Y43,AB43,AE43,AH43,AK43,AN43,AQ43,AT43,AW43,AZ43,BC43,BF43,BI43,BL43,BO43,BR43),2)+LARGE((J43,M43,P43,S43,V43,Y43,AB43,AE43,AH43,AK43,AN43,AQ43,AT43,AW43,AZ43,BC43,BF43,BI43,BL43,BO43,BR43),3)</f>
        <v>1</v>
      </c>
      <c r="H43" s="29">
        <v>0</v>
      </c>
      <c r="I43" s="29">
        <v>0</v>
      </c>
      <c r="J43" s="29">
        <v>0</v>
      </c>
      <c r="K43" s="29">
        <v>0</v>
      </c>
      <c r="L43" s="29">
        <v>0</v>
      </c>
      <c r="M43" s="29">
        <v>0</v>
      </c>
      <c r="N43" s="32"/>
      <c r="O43" s="32"/>
      <c r="P43" s="32"/>
      <c r="Q43" s="32"/>
      <c r="R43" s="32"/>
      <c r="S43" s="32"/>
      <c r="T43" s="32"/>
      <c r="U43" s="32"/>
      <c r="V43" s="32"/>
      <c r="W43" s="32"/>
      <c r="X43" s="32"/>
      <c r="Y43" s="32"/>
      <c r="Z43" s="32">
        <v>36</v>
      </c>
      <c r="AA43" s="32">
        <v>5</v>
      </c>
      <c r="AB43" s="32">
        <v>1</v>
      </c>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U43" s="4"/>
      <c r="BV43" s="4"/>
      <c r="BW43" s="4"/>
    </row>
    <row r="44" spans="1:93" ht="15.95" customHeight="1" x14ac:dyDescent="0.25">
      <c r="A44" s="29">
        <v>28</v>
      </c>
      <c r="B44" s="30" t="s">
        <v>42</v>
      </c>
      <c r="C44" s="30" t="s">
        <v>43</v>
      </c>
      <c r="D44" s="7">
        <f t="shared" si="1"/>
        <v>80</v>
      </c>
      <c r="E44" s="31">
        <f>LARGE((H44,K44,N44,Q44,T44,W44,Z44,AC44,AF44,AI44,AL44,AO44,AR44,AU44,AX44,BA44,BD44,BG44,BJ44,BM44,BP44),1)+LARGE((H44,K44,N44,Q44,T44,W44,Z44,AC44,AF44,AI44,AL44,AO44,AR44,AU44,AX44,BA44,BD44,BG44,BJ44,BM44,BP44),2)+LARGE((H44,K44,N44,Q44,T44,W44,Z44,AC44,AF44,AI44,AL44,AO44,AR44,AU44,AX44,BA44,BD44,BG44,BJ44,BM44,BP44),3)</f>
        <v>23</v>
      </c>
      <c r="F44" s="7">
        <f>LARGE((I44,L44,O44,R44,U44,X44,AA44,AD44,AG44,AJ44,AM44,AP44,AS44,AV44,AY44,BB44,BE44,BH44,BK44,BN44,BQ44),1)+LARGE((I44,L44,O44,R44,U44,X44,AA44,AD44,AG44,AJ44,AM44,AP44,AS44,AV44,AY44,BB44,BE44,BH44,BK44,BN44,BQ44),2)+LARGE((I44,L44,O44,R44,U44,X44,AA44,AD44,AG44,AJ44,AM44,AP44,AS44,AV44,AY44,BB44,BE44,BH44,BK44,BN44,BQ44),3)</f>
        <v>3</v>
      </c>
      <c r="G44" s="7">
        <f>LARGE((J44,M44,P44,S44,V44,Y44,AB44,AE44,AH44,AK44,AN44,AQ44,AT44,AW44,AZ44,BC44,BF44,BI44,BL44,BO44,BR44),1)+LARGE((J44,M44,P44,S44,V44,Y44,AB44,AE44,AH44,AK44,AN44,AQ44,AT44,AW44,AZ44,BC44,BF44,BI44,BL44,BO44,BR44),2)+LARGE((J44,M44,P44,S44,V44,Y44,AB44,AE44,AH44,AK44,AN44,AQ44,AT44,AW44,AZ44,BC44,BF44,BI44,BL44,BO44,BR44),3)</f>
        <v>3</v>
      </c>
      <c r="H44" s="29">
        <v>0</v>
      </c>
      <c r="I44" s="29">
        <v>0</v>
      </c>
      <c r="J44" s="29">
        <v>0</v>
      </c>
      <c r="K44" s="29">
        <v>0</v>
      </c>
      <c r="L44" s="29">
        <v>0</v>
      </c>
      <c r="M44" s="29">
        <v>0</v>
      </c>
      <c r="N44" s="32"/>
      <c r="O44" s="32"/>
      <c r="P44" s="32"/>
      <c r="Q44" s="32"/>
      <c r="R44" s="32"/>
      <c r="S44" s="32"/>
      <c r="T44" s="32"/>
      <c r="U44" s="32"/>
      <c r="V44" s="32"/>
      <c r="W44" s="32"/>
      <c r="X44" s="32"/>
      <c r="Y44" s="32"/>
      <c r="Z44" s="32"/>
      <c r="AA44" s="32"/>
      <c r="AB44" s="32"/>
      <c r="AC44" s="32">
        <f>8+15</f>
        <v>23</v>
      </c>
      <c r="AD44" s="32">
        <v>3</v>
      </c>
      <c r="AE44" s="32">
        <v>3</v>
      </c>
      <c r="AF44" s="32"/>
      <c r="AG44" s="32"/>
      <c r="AH44" s="32"/>
      <c r="AI44" s="32"/>
      <c r="AJ44" s="32"/>
      <c r="AK44" s="32"/>
      <c r="AL44" s="32"/>
      <c r="AM44" s="32"/>
      <c r="AN44" s="32"/>
      <c r="AO44" s="32"/>
      <c r="AP44" s="32"/>
      <c r="AQ44" s="32"/>
      <c r="AR44" s="32"/>
      <c r="AS44" s="32"/>
      <c r="AT44" s="32"/>
      <c r="AU44" s="32"/>
      <c r="AV44" s="32"/>
      <c r="AW44" s="32"/>
      <c r="AX44" s="32"/>
      <c r="AY44" s="32"/>
      <c r="AZ44" s="32"/>
      <c r="BA44" s="32"/>
      <c r="BB44" s="32"/>
      <c r="BC44" s="32"/>
      <c r="BD44" s="32"/>
      <c r="BE44" s="32"/>
      <c r="BF44" s="32"/>
      <c r="BG44" s="32"/>
      <c r="BH44" s="32"/>
      <c r="BI44" s="32"/>
      <c r="BJ44" s="32"/>
      <c r="BK44" s="32"/>
      <c r="BL44" s="32"/>
      <c r="BM44" s="32"/>
      <c r="BN44" s="32"/>
      <c r="BO44" s="32"/>
      <c r="BP44" s="32"/>
      <c r="BQ44" s="32"/>
      <c r="BR44" s="32"/>
      <c r="BU44" s="4"/>
      <c r="BV44" s="4"/>
      <c r="BW44" s="4"/>
    </row>
    <row r="45" spans="1:93" ht="15.95" customHeight="1" x14ac:dyDescent="0.25">
      <c r="A45" s="29">
        <v>29</v>
      </c>
      <c r="B45" s="30" t="s">
        <v>40</v>
      </c>
      <c r="C45" s="30" t="s">
        <v>41</v>
      </c>
      <c r="D45" s="7">
        <f t="shared" si="1"/>
        <v>72</v>
      </c>
      <c r="E45" s="31">
        <f>LARGE((H45,K45,N45,Q45,T45,W45,Z45,AC45,AF45,AI45,AL45,AO45,AR45,AU45,AX45,BA45,BD45,BG45,BJ45,BM45,BP45),1)+LARGE((H45,K45,N45,Q45,T45,W45,Z45,AC45,AF45,AI45,AL45,AO45,AR45,AU45,AX45,BA45,BD45,BG45,BJ45,BM45,BP45),2)+LARGE((H45,K45,N45,Q45,T45,W45,Z45,AC45,AF45,AI45,AL45,AO45,AR45,AU45,AX45,BA45,BD45,BG45,BJ45,BM45,BP45),3)</f>
        <v>18</v>
      </c>
      <c r="F45" s="7">
        <f>LARGE((I45,L45,O45,R45,U45,X45,AA45,AD45,AG45,AJ45,AM45,AP45,AS45,AV45,AY45,BB45,BE45,BH45,BK45,BN45,BQ45),1)+LARGE((I45,L45,O45,R45,U45,X45,AA45,AD45,AG45,AJ45,AM45,AP45,AS45,AV45,AY45,BB45,BE45,BH45,BK45,BN45,BQ45),2)+LARGE((I45,L45,O45,R45,U45,X45,AA45,AD45,AG45,AJ45,AM45,AP45,AS45,AV45,AY45,BB45,BE45,BH45,BK45,BN45,BQ45),3)</f>
        <v>6</v>
      </c>
      <c r="G45" s="7">
        <f>LARGE((J45,M45,P45,S45,V45,Y45,AB45,AE45,AH45,AK45,AN45,AQ45,AT45,AW45,AZ45,BC45,BF45,BI45,BL45,BO45,BR45),1)+LARGE((J45,M45,P45,S45,V45,Y45,AB45,AE45,AH45,AK45,AN45,AQ45,AT45,AW45,AZ45,BC45,BF45,BI45,BL45,BO45,BR45),2)+LARGE((J45,M45,P45,S45,V45,Y45,AB45,AE45,AH45,AK45,AN45,AQ45,AT45,AW45,AZ45,BC45,BF45,BI45,BL45,BO45,BR45),3)</f>
        <v>0</v>
      </c>
      <c r="H45" s="29">
        <v>0</v>
      </c>
      <c r="I45" s="29">
        <v>0</v>
      </c>
      <c r="J45" s="29">
        <v>0</v>
      </c>
      <c r="K45" s="29">
        <v>0</v>
      </c>
      <c r="L45" s="29">
        <v>0</v>
      </c>
      <c r="M45" s="29">
        <v>0</v>
      </c>
      <c r="N45" s="32"/>
      <c r="O45" s="32"/>
      <c r="P45" s="32"/>
      <c r="Q45" s="32">
        <v>18</v>
      </c>
      <c r="R45" s="32">
        <v>6</v>
      </c>
      <c r="S45" s="32">
        <v>0</v>
      </c>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c r="BK45" s="32"/>
      <c r="BL45" s="32"/>
      <c r="BM45" s="32"/>
      <c r="BN45" s="32"/>
      <c r="BO45" s="32"/>
      <c r="BP45" s="32"/>
      <c r="BQ45" s="32"/>
      <c r="BR45" s="32"/>
      <c r="BU45" s="4"/>
      <c r="BV45" s="4"/>
      <c r="BW45" s="4"/>
    </row>
    <row r="46" spans="1:93" ht="15.95" customHeight="1" x14ac:dyDescent="0.25">
      <c r="A46" s="39" t="s">
        <v>44</v>
      </c>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27"/>
      <c r="BT46" s="27"/>
      <c r="BU46" s="27"/>
      <c r="BV46" s="27"/>
      <c r="BW46" s="27"/>
      <c r="BX46" s="27"/>
      <c r="BY46" s="27"/>
      <c r="BZ46" s="27"/>
      <c r="CA46" s="27"/>
      <c r="CB46" s="27"/>
      <c r="CC46" s="27"/>
      <c r="CD46" s="27"/>
      <c r="CE46" s="27"/>
      <c r="CF46" s="27"/>
      <c r="CG46" s="27"/>
      <c r="CH46" s="27"/>
      <c r="CI46" s="27"/>
      <c r="CJ46" s="27"/>
      <c r="CK46" s="27"/>
      <c r="CL46" s="27"/>
      <c r="CM46" s="27"/>
      <c r="CN46" s="27"/>
      <c r="CO46" s="27"/>
    </row>
    <row r="47" spans="1:93" ht="15.95" customHeight="1" x14ac:dyDescent="0.25">
      <c r="A47" s="2">
        <v>1</v>
      </c>
      <c r="B47" s="3" t="s">
        <v>45</v>
      </c>
      <c r="C47" s="3" t="s">
        <v>46</v>
      </c>
      <c r="D47" s="7">
        <f t="shared" ref="D47:D59" si="2">IF(ISERR(E47),0,E47+F47*9+G47*10)</f>
        <v>871</v>
      </c>
      <c r="E47" s="7">
        <f>LARGE((H47,K47,N47,Q47,T47,W47,Z47,AC47,AF47,AI47,AL47,AO47,AR47,AU47,AX47,BA47,BD47,BG47,BJ47,BM47,BP47),1)+LARGE((H47,K47,N47,Q47,T47,W47,Z47,AC47,AF47,AI47,AL47,AO47,AR47,AU47,AX47,BA47,BD47,BG47,BJ47,BM47,BP47),2)+LARGE((H47,K47,N47,Q47,T47,W47,Z47,AC47,AF47,AI47,AL47,AO47,AR47,AU47,AX47,BA47,BD47,BG47,BJ47,BM47,BP47),3)</f>
        <v>291</v>
      </c>
      <c r="F47" s="7">
        <f>LARGE((I47,L47,O47,R47,U47,X47,AA47,AD47,AG47,AJ47,AM47,AP47,AS47,AV47,AY47,BB47,BE47,BH47,BK47,BN47,BQ47),1)+LARGE((I47,L47,O47,R47,U47,X47,AA47,AD47,AG47,AJ47,AM47,AP47,AS47,AV47,AY47,BB47,BE47,BH47,BK47,BN47,BQ47),2)+LARGE((I47,L47,O47,R47,U47,X47,AA47,AD47,AG47,AJ47,AM47,AP47,AS47,AV47,AY47,BB47,BE47,BH47,BK47,BN47,BQ47),3)</f>
        <v>30</v>
      </c>
      <c r="G47" s="7">
        <f>LARGE((J47,M47,P47,S47,V47,Y47,AB47,AE47,AH47,AK47,AN47,AQ47,AT47,AW47,AZ47,BC47,BF47,BI47,BL47,BO47,BR47),1)+LARGE((J47,M47,P47,S47,V47,Y47,AB47,AE47,AH47,AK47,AN47,AQ47,AT47,AW47,AZ47,BC47,BF47,BI47,BL47,BO47,BR47),2)+LARGE((J47,M47,P47,S47,V47,Y47,AB47,AE47,AH47,AK47,AN47,AQ47,AT47,AW47,AZ47,BC47,BF47,BI47,BL47,BO47,BR47),3)</f>
        <v>31</v>
      </c>
      <c r="H47" s="2">
        <v>0</v>
      </c>
      <c r="I47" s="2">
        <v>0</v>
      </c>
      <c r="J47" s="2">
        <v>0</v>
      </c>
      <c r="K47" s="2">
        <v>0</v>
      </c>
      <c r="L47" s="2">
        <v>0</v>
      </c>
      <c r="M47" s="2">
        <v>0</v>
      </c>
      <c r="N47" s="5"/>
      <c r="O47" s="5"/>
      <c r="P47" s="5"/>
      <c r="Q47" s="5">
        <v>114</v>
      </c>
      <c r="R47" s="5">
        <v>8</v>
      </c>
      <c r="S47" s="5">
        <v>13</v>
      </c>
      <c r="T47" s="5"/>
      <c r="U47" s="5"/>
      <c r="V47" s="5"/>
      <c r="W47" s="5"/>
      <c r="X47" s="5"/>
      <c r="Y47" s="5"/>
      <c r="Z47" s="5">
        <v>91</v>
      </c>
      <c r="AA47" s="5">
        <v>11</v>
      </c>
      <c r="AB47" s="5">
        <v>9</v>
      </c>
      <c r="AC47" s="5"/>
      <c r="AD47" s="5"/>
      <c r="AE47" s="5"/>
      <c r="AF47" s="5">
        <f>53+33</f>
        <v>86</v>
      </c>
      <c r="AG47" s="5">
        <v>11</v>
      </c>
      <c r="AH47" s="5">
        <v>9</v>
      </c>
      <c r="AI47" s="5"/>
      <c r="AJ47" s="5"/>
      <c r="AK47" s="5"/>
      <c r="AL47" s="5"/>
      <c r="AM47" s="5"/>
      <c r="AN47" s="5"/>
      <c r="AO47" s="5"/>
      <c r="AP47" s="5"/>
      <c r="AQ47" s="5"/>
      <c r="AR47" s="5"/>
      <c r="AS47" s="5"/>
      <c r="AT47" s="8"/>
      <c r="AU47" s="8"/>
      <c r="AV47" s="8"/>
      <c r="AW47" s="8"/>
      <c r="AX47" s="8"/>
      <c r="AY47" s="8"/>
      <c r="AZ47" s="8"/>
      <c r="BA47" s="8"/>
      <c r="BB47" s="8"/>
      <c r="BC47" s="8"/>
      <c r="BD47" s="8"/>
      <c r="BE47" s="8"/>
      <c r="BF47" s="8"/>
      <c r="BG47" s="8"/>
      <c r="BH47" s="8"/>
      <c r="BI47" s="8"/>
      <c r="BJ47" s="8"/>
      <c r="BK47" s="8"/>
      <c r="BL47" s="8"/>
      <c r="BM47" s="8"/>
      <c r="BN47" s="8"/>
      <c r="BO47" s="8"/>
      <c r="BP47" s="5"/>
      <c r="BQ47" s="5"/>
      <c r="BR47" s="10"/>
      <c r="BS47" s="28"/>
      <c r="BT47" s="28"/>
      <c r="BU47" s="28"/>
      <c r="BV47" s="28"/>
      <c r="BW47" s="28"/>
      <c r="BX47" s="28"/>
      <c r="BY47" s="28"/>
      <c r="BZ47" s="28"/>
      <c r="CA47" s="28"/>
      <c r="CB47" s="28"/>
      <c r="CC47" s="28"/>
      <c r="CD47" s="28"/>
      <c r="CE47" s="28"/>
      <c r="CF47" s="28"/>
      <c r="CG47" s="28"/>
      <c r="CH47" s="28"/>
      <c r="CI47" s="28"/>
      <c r="CJ47" s="28"/>
      <c r="CK47" s="27"/>
      <c r="CL47" s="27"/>
      <c r="CM47" s="27"/>
      <c r="CN47" s="27"/>
      <c r="CO47" s="27"/>
    </row>
    <row r="48" spans="1:93" ht="15.95" customHeight="1" x14ac:dyDescent="0.25">
      <c r="A48" s="2">
        <v>2</v>
      </c>
      <c r="B48" s="3" t="s">
        <v>28</v>
      </c>
      <c r="C48" s="3" t="s">
        <v>29</v>
      </c>
      <c r="D48" s="7">
        <f t="shared" si="2"/>
        <v>681</v>
      </c>
      <c r="E48" s="7">
        <f>LARGE((H48,K48,N48,Q48,T48,W48,Z48,AC48,AF48,AI48,AL48,AO48,AR48,AU48,AX48,BA48,BD48,BG48,BJ48,BM48,BP48),1)+LARGE((H48,K48,N48,Q48,T48,W48,Z48,AC48,AF48,AI48,AL48,AO48,AR48,AU48,AX48,BA48,BD48,BG48,BJ48,BM48,BP48),2)+LARGE((H48,K48,N48,Q48,T48,W48,Z48,AC48,AF48,AI48,AL48,AO48,AR48,AU48,AX48,BA48,BD48,BG48,BJ48,BM48,BP48),3)</f>
        <v>307</v>
      </c>
      <c r="F48" s="7">
        <f>LARGE((I48,L48,O48,R48,U48,X48,AA48,AD48,AG48,AJ48,AM48,AP48,AS48,AV48,AY48,BB48,BE48,BH48,BK48,BN48,BQ48),1)+LARGE((I48,L48,O48,R48,U48,X48,AA48,AD48,AG48,AJ48,AM48,AP48,AS48,AV48,AY48,BB48,BE48,BH48,BK48,BN48,BQ48),2)+LARGE((I48,L48,O48,R48,U48,X48,AA48,AD48,AG48,AJ48,AM48,AP48,AS48,AV48,AY48,BB48,BE48,BH48,BK48,BN48,BQ48),3)</f>
        <v>16</v>
      </c>
      <c r="G48" s="7">
        <f>LARGE((J48,M48,P48,S48,V48,Y48,AB48,AE48,AH48,AK48,AN48,AQ48,AT48,AW48,AZ48,BC48,BF48,BI48,BL48,BO48,BR48),1)+LARGE((J48,M48,P48,S48,V48,Y48,AB48,AE48,AH48,AK48,AN48,AQ48,AT48,AW48,AZ48,BC48,BF48,BI48,BL48,BO48,BR48),2)+LARGE((J48,M48,P48,S48,V48,Y48,AB48,AE48,AH48,AK48,AN48,AQ48,AT48,AW48,AZ48,BC48,BF48,BI48,BL48,BO48,BR48),3)</f>
        <v>23</v>
      </c>
      <c r="H48" s="2">
        <v>0</v>
      </c>
      <c r="I48" s="2">
        <v>0</v>
      </c>
      <c r="J48" s="2">
        <v>0</v>
      </c>
      <c r="K48" s="2">
        <v>0</v>
      </c>
      <c r="L48" s="2">
        <v>0</v>
      </c>
      <c r="M48" s="2">
        <v>0</v>
      </c>
      <c r="N48" s="5"/>
      <c r="O48" s="5"/>
      <c r="P48" s="5"/>
      <c r="Q48" s="5">
        <v>94</v>
      </c>
      <c r="R48" s="5">
        <v>6</v>
      </c>
      <c r="S48" s="5">
        <v>6</v>
      </c>
      <c r="T48" s="5"/>
      <c r="U48" s="5"/>
      <c r="V48" s="5"/>
      <c r="W48" s="5"/>
      <c r="X48" s="5"/>
      <c r="Y48" s="5"/>
      <c r="Z48" s="5">
        <v>114</v>
      </c>
      <c r="AA48" s="5">
        <v>6</v>
      </c>
      <c r="AB48" s="5">
        <v>9</v>
      </c>
      <c r="AC48" s="5">
        <v>99</v>
      </c>
      <c r="AD48" s="5">
        <v>4</v>
      </c>
      <c r="AE48" s="5">
        <v>8</v>
      </c>
      <c r="AF48" s="5"/>
      <c r="AG48" s="5"/>
      <c r="AH48" s="5"/>
      <c r="AI48" s="5"/>
      <c r="AJ48" s="5"/>
      <c r="AK48" s="5"/>
      <c r="AL48" s="5"/>
      <c r="AM48" s="5"/>
      <c r="AN48" s="5"/>
      <c r="AO48" s="5"/>
      <c r="AP48" s="5"/>
      <c r="AQ48" s="5"/>
      <c r="AR48" s="5"/>
      <c r="AS48" s="5"/>
      <c r="AT48" s="8"/>
      <c r="AU48" s="8"/>
      <c r="AV48" s="8"/>
      <c r="AW48" s="8"/>
      <c r="AX48" s="8"/>
      <c r="AY48" s="8"/>
      <c r="AZ48" s="8"/>
      <c r="BA48" s="8"/>
      <c r="BB48" s="8"/>
      <c r="BC48" s="8"/>
      <c r="BD48" s="8"/>
      <c r="BE48" s="8"/>
      <c r="BF48" s="8"/>
      <c r="BG48" s="8"/>
      <c r="BH48" s="8"/>
      <c r="BI48" s="8"/>
      <c r="BJ48" s="8"/>
      <c r="BK48" s="8"/>
      <c r="BL48" s="8"/>
      <c r="BM48" s="8"/>
      <c r="BN48" s="8"/>
      <c r="BO48" s="8"/>
      <c r="BP48" s="5"/>
      <c r="BQ48" s="5"/>
      <c r="BR48" s="10"/>
      <c r="BS48" s="28"/>
      <c r="BT48" s="28"/>
      <c r="BU48" s="28"/>
      <c r="BV48" s="28"/>
      <c r="BW48" s="28"/>
      <c r="BX48" s="28"/>
      <c r="BY48" s="28"/>
      <c r="BZ48" s="28"/>
      <c r="CA48" s="28"/>
      <c r="CB48" s="28"/>
      <c r="CC48" s="28"/>
      <c r="CD48" s="28"/>
      <c r="CE48" s="28"/>
      <c r="CF48" s="28"/>
      <c r="CG48" s="28"/>
      <c r="CH48" s="28"/>
      <c r="CI48" s="28"/>
      <c r="CJ48" s="28"/>
      <c r="CK48" s="27"/>
      <c r="CL48" s="27"/>
      <c r="CM48" s="27"/>
      <c r="CN48" s="27"/>
      <c r="CO48" s="27"/>
    </row>
    <row r="49" spans="1:93" ht="15.95" customHeight="1" x14ac:dyDescent="0.25">
      <c r="A49" s="2">
        <v>3</v>
      </c>
      <c r="B49" s="3" t="s">
        <v>47</v>
      </c>
      <c r="C49" s="3" t="s">
        <v>48</v>
      </c>
      <c r="D49" s="7">
        <f t="shared" si="2"/>
        <v>598</v>
      </c>
      <c r="E49" s="7">
        <f>LARGE((H49,K49,N49,Q49,T49,W49,Z49,AC49,AF49,AI49,AL49,AO49,AR49,AU49,AX49,BA49,BD49,BG49,BJ49,BM49,BP49),1)+LARGE((H49,K49,N49,Q49,T49,W49,Z49,AC49,AF49,AI49,AL49,AO49,AR49,AU49,AX49,BA49,BD49,BG49,BJ49,BM49,BP49),2)+LARGE((H49,K49,N49,Q49,T49,W49,Z49,AC49,AF49,AI49,AL49,AO49,AR49,AU49,AX49,BA49,BD49,BG49,BJ49,BM49,BP49),3)</f>
        <v>195</v>
      </c>
      <c r="F49" s="7">
        <f>LARGE((I49,L49,O49,R49,U49,X49,AA49,AD49,AG49,AJ49,AM49,AP49,AS49,AV49,AY49,BB49,BE49,BH49,BK49,BN49,BQ49),1)+LARGE((I49,L49,O49,R49,U49,X49,AA49,AD49,AG49,AJ49,AM49,AP49,AS49,AV49,AY49,BB49,BE49,BH49,BK49,BN49,BQ49),2)+LARGE((I49,L49,O49,R49,U49,X49,AA49,AD49,AG49,AJ49,AM49,AP49,AS49,AV49,AY49,BB49,BE49,BH49,BK49,BN49,BQ49),3)</f>
        <v>17</v>
      </c>
      <c r="G49" s="7">
        <f>LARGE((J49,M49,P49,S49,V49,Y49,AB49,AE49,AH49,AK49,AN49,AQ49,AT49,AW49,AZ49,BC49,BF49,BI49,BL49,BO49,BR49),1)+LARGE((J49,M49,P49,S49,V49,Y49,AB49,AE49,AH49,AK49,AN49,AQ49,AT49,AW49,AZ49,BC49,BF49,BI49,BL49,BO49,BR49),2)+LARGE((J49,M49,P49,S49,V49,Y49,AB49,AE49,AH49,AK49,AN49,AQ49,AT49,AW49,AZ49,BC49,BF49,BI49,BL49,BO49,BR49),3)</f>
        <v>25</v>
      </c>
      <c r="H49" s="2">
        <v>0</v>
      </c>
      <c r="I49" s="2">
        <v>0</v>
      </c>
      <c r="J49" s="2">
        <v>0</v>
      </c>
      <c r="K49" s="2">
        <v>0</v>
      </c>
      <c r="L49" s="2">
        <v>0</v>
      </c>
      <c r="M49" s="2">
        <v>0</v>
      </c>
      <c r="N49" s="5"/>
      <c r="O49" s="5"/>
      <c r="P49" s="5"/>
      <c r="Q49" s="5">
        <v>62</v>
      </c>
      <c r="R49" s="5">
        <v>6</v>
      </c>
      <c r="S49" s="5">
        <v>7</v>
      </c>
      <c r="T49" s="5"/>
      <c r="U49" s="5"/>
      <c r="V49" s="5"/>
      <c r="W49" s="5"/>
      <c r="X49" s="5"/>
      <c r="Y49" s="5"/>
      <c r="Z49" s="5"/>
      <c r="AA49" s="5"/>
      <c r="AB49" s="5"/>
      <c r="AC49" s="5">
        <f>27+41</f>
        <v>68</v>
      </c>
      <c r="AD49" s="5">
        <v>6</v>
      </c>
      <c r="AE49" s="5">
        <v>10</v>
      </c>
      <c r="AF49" s="5">
        <f>43+22</f>
        <v>65</v>
      </c>
      <c r="AG49" s="5">
        <v>5</v>
      </c>
      <c r="AH49" s="5">
        <v>8</v>
      </c>
      <c r="AI49" s="5"/>
      <c r="AJ49" s="5"/>
      <c r="AK49" s="5"/>
      <c r="AL49" s="5"/>
      <c r="AM49" s="5"/>
      <c r="AN49" s="5"/>
      <c r="AO49" s="5"/>
      <c r="AP49" s="5"/>
      <c r="AQ49" s="5"/>
      <c r="AR49" s="5"/>
      <c r="AS49" s="5"/>
      <c r="AT49" s="8"/>
      <c r="AU49" s="8"/>
      <c r="AV49" s="8"/>
      <c r="AW49" s="8"/>
      <c r="AX49" s="8"/>
      <c r="AY49" s="8"/>
      <c r="AZ49" s="8"/>
      <c r="BA49" s="8"/>
      <c r="BB49" s="8"/>
      <c r="BC49" s="8"/>
      <c r="BD49" s="8"/>
      <c r="BE49" s="8"/>
      <c r="BF49" s="8"/>
      <c r="BG49" s="8"/>
      <c r="BH49" s="8"/>
      <c r="BI49" s="8"/>
      <c r="BJ49" s="8"/>
      <c r="BK49" s="8"/>
      <c r="BL49" s="8"/>
      <c r="BM49" s="8"/>
      <c r="BN49" s="8"/>
      <c r="BO49" s="8"/>
      <c r="BP49" s="5"/>
      <c r="BQ49" s="5"/>
      <c r="BR49" s="10"/>
      <c r="BS49" s="28"/>
      <c r="BT49" s="28"/>
      <c r="BU49" s="28"/>
      <c r="BV49" s="27"/>
      <c r="BW49" s="28"/>
      <c r="BX49" s="28"/>
      <c r="BY49" s="28"/>
      <c r="BZ49" s="28"/>
      <c r="CA49" s="28"/>
      <c r="CB49" s="28"/>
      <c r="CC49" s="28"/>
      <c r="CD49" s="28"/>
      <c r="CE49" s="28"/>
      <c r="CF49" s="28"/>
      <c r="CG49" s="28"/>
      <c r="CH49" s="28"/>
      <c r="CI49" s="28"/>
      <c r="CJ49" s="28"/>
      <c r="CK49" s="27"/>
      <c r="CL49" s="27"/>
      <c r="CM49" s="27"/>
      <c r="CN49" s="27"/>
      <c r="CO49" s="27"/>
    </row>
    <row r="50" spans="1:93" ht="15.95" customHeight="1" x14ac:dyDescent="0.25">
      <c r="A50" s="2">
        <v>4</v>
      </c>
      <c r="B50" s="3" t="s">
        <v>232</v>
      </c>
      <c r="C50" s="3"/>
      <c r="D50" s="7">
        <f t="shared" si="2"/>
        <v>286</v>
      </c>
      <c r="E50" s="7">
        <f>LARGE((H50,K50,N50,Q50,T50,W50,Z50,AC50,AF50,AI50,AL50,AO50,AR50,AU50,AX50,BA50,BD50,BG50,BJ50,BM50,BP50),1)+LARGE((H50,K50,N50,Q50,T50,W50,Z50,AC50,AF50,AI50,AL50,AO50,AR50,AU50,AX50,BA50,BD50,BG50,BJ50,BM50,BP50),2)+LARGE((H50,K50,N50,Q50,T50,W50,Z50,AC50,AF50,AI50,AL50,AO50,AR50,AU50,AX50,BA50,BD50,BG50,BJ50,BM50,BP50),3)</f>
        <v>106</v>
      </c>
      <c r="F50" s="7">
        <f>LARGE((I50,L50,O50,R50,U50,X50,AA50,AD50,AG50,AJ50,AM50,AP50,AS50,AV50,AY50,BB50,BE50,BH50,BK50,BN50,BQ50),1)+LARGE((I50,L50,O50,R50,U50,X50,AA50,AD50,AG50,AJ50,AM50,AP50,AS50,AV50,AY50,BB50,BE50,BH50,BK50,BN50,BQ50),2)+LARGE((I50,L50,O50,R50,U50,X50,AA50,AD50,AG50,AJ50,AM50,AP50,AS50,AV50,AY50,BB50,BE50,BH50,BK50,BN50,BQ50),3)</f>
        <v>10</v>
      </c>
      <c r="G50" s="7">
        <f>LARGE((J50,M50,P50,S50,V50,Y50,AB50,AE50,AH50,AK50,AN50,AQ50,AT50,AW50,AZ50,BC50,BF50,BI50,BL50,BO50,BR50),1)+LARGE((J50,M50,P50,S50,V50,Y50,AB50,AE50,AH50,AK50,AN50,AQ50,AT50,AW50,AZ50,BC50,BF50,BI50,BL50,BO50,BR50),2)+LARGE((J50,M50,P50,S50,V50,Y50,AB50,AE50,AH50,AK50,AN50,AQ50,AT50,AW50,AZ50,BC50,BF50,BI50,BL50,BO50,BR50),3)</f>
        <v>9</v>
      </c>
      <c r="H50" s="2">
        <v>0</v>
      </c>
      <c r="I50" s="2">
        <v>0</v>
      </c>
      <c r="J50" s="2">
        <v>0</v>
      </c>
      <c r="K50" s="2">
        <v>0</v>
      </c>
      <c r="L50" s="2">
        <v>0</v>
      </c>
      <c r="M50" s="2">
        <v>0</v>
      </c>
      <c r="N50" s="5"/>
      <c r="O50" s="5"/>
      <c r="P50" s="5"/>
      <c r="Q50" s="5"/>
      <c r="R50" s="5"/>
      <c r="S50" s="5"/>
      <c r="T50" s="5"/>
      <c r="U50" s="5"/>
      <c r="V50" s="5"/>
      <c r="W50" s="5"/>
      <c r="X50" s="5"/>
      <c r="Y50" s="5"/>
      <c r="Z50" s="5"/>
      <c r="AA50" s="5"/>
      <c r="AB50" s="5"/>
      <c r="AC50" s="5">
        <f>65+41</f>
        <v>106</v>
      </c>
      <c r="AD50" s="5">
        <v>10</v>
      </c>
      <c r="AE50" s="5">
        <v>9</v>
      </c>
      <c r="AF50" s="5"/>
      <c r="AG50" s="5"/>
      <c r="AH50" s="5"/>
      <c r="AI50" s="5"/>
      <c r="AJ50" s="5"/>
      <c r="AK50" s="5"/>
      <c r="AL50" s="5"/>
      <c r="AM50" s="5"/>
      <c r="AN50" s="5"/>
      <c r="AO50" s="5"/>
      <c r="AP50" s="5"/>
      <c r="AQ50" s="5"/>
      <c r="AR50" s="5"/>
      <c r="AS50" s="5"/>
      <c r="AT50" s="8"/>
      <c r="AU50" s="8"/>
      <c r="AV50" s="8"/>
      <c r="AW50" s="8"/>
      <c r="AX50" s="8"/>
      <c r="AY50" s="8"/>
      <c r="AZ50" s="8"/>
      <c r="BA50" s="8"/>
      <c r="BB50" s="8"/>
      <c r="BC50" s="8"/>
      <c r="BD50" s="8"/>
      <c r="BE50" s="8"/>
      <c r="BF50" s="8"/>
      <c r="BG50" s="8"/>
      <c r="BH50" s="8"/>
      <c r="BI50" s="8"/>
      <c r="BJ50" s="8"/>
      <c r="BK50" s="8"/>
      <c r="BL50" s="8"/>
      <c r="BM50" s="8"/>
      <c r="BN50" s="8"/>
      <c r="BO50" s="8"/>
      <c r="BP50" s="5"/>
      <c r="BQ50" s="5"/>
      <c r="BR50" s="10"/>
      <c r="BS50" s="28"/>
      <c r="BT50" s="28"/>
      <c r="BU50" s="28"/>
      <c r="BV50" s="28"/>
      <c r="BW50" s="28"/>
      <c r="BX50" s="28"/>
      <c r="BY50" s="28"/>
      <c r="BZ50" s="28"/>
      <c r="CA50" s="28"/>
      <c r="CB50" s="28"/>
      <c r="CC50" s="28"/>
      <c r="CD50" s="28"/>
      <c r="CE50" s="28"/>
      <c r="CF50" s="28"/>
      <c r="CG50" s="28"/>
      <c r="CH50" s="28"/>
      <c r="CI50" s="28"/>
      <c r="CJ50" s="28"/>
      <c r="CK50" s="27"/>
      <c r="CL50" s="27"/>
      <c r="CM50" s="27"/>
      <c r="CN50" s="27"/>
      <c r="CO50" s="27"/>
    </row>
    <row r="51" spans="1:93" ht="15.95" customHeight="1" x14ac:dyDescent="0.25">
      <c r="A51" s="2">
        <v>5</v>
      </c>
      <c r="B51" s="3" t="s">
        <v>129</v>
      </c>
      <c r="C51" s="3" t="s">
        <v>130</v>
      </c>
      <c r="D51" s="7">
        <f t="shared" si="2"/>
        <v>255</v>
      </c>
      <c r="E51" s="7">
        <f>LARGE((H51,K51,N51,Q51,T51,W51,Z51,AC51,AF51,AI51,AL51,AO51,AR51,AU51,AX51,BA51,BD51,BG51,BJ51,BM51,BP51),1)+LARGE((H51,K51,N51,Q51,T51,W51,Z51,AC51,AF51,AI51,AL51,AO51,AR51,AU51,AX51,BA51,BD51,BG51,BJ51,BM51,BP51),2)+LARGE((H51,K51,N51,Q51,T51,W51,Z51,AC51,AF51,AI51,AL51,AO51,AR51,AU51,AX51,BA51,BD51,BG51,BJ51,BM51,BP51),3)</f>
        <v>110</v>
      </c>
      <c r="F51" s="7">
        <f>LARGE((I51,L51,O51,R51,U51,X51,AA51,AD51,AG51,AJ51,AM51,AP51,AS51,AV51,AY51,BB51,BE51,BH51,BK51,BN51,BQ51),1)+LARGE((I51,L51,O51,R51,U51,X51,AA51,AD51,AG51,AJ51,AM51,AP51,AS51,AV51,AY51,BB51,BE51,BH51,BK51,BN51,BQ51),2)+LARGE((I51,L51,O51,R51,U51,X51,AA51,AD51,AG51,AJ51,AM51,AP51,AS51,AV51,AY51,BB51,BE51,BH51,BK51,BN51,BQ51),3)</f>
        <v>5</v>
      </c>
      <c r="G51" s="7">
        <f>LARGE((J51,M51,P51,S51,V51,Y51,AB51,AE51,AH51,AK51,AN51,AQ51,AT51,AW51,AZ51,BC51,BF51,BI51,BL51,BO51,BR51),1)+LARGE((J51,M51,P51,S51,V51,Y51,AB51,AE51,AH51,AK51,AN51,AQ51,AT51,AW51,AZ51,BC51,BF51,BI51,BL51,BO51,BR51),2)+LARGE((J51,M51,P51,S51,V51,Y51,AB51,AE51,AH51,AK51,AN51,AQ51,AT51,AW51,AZ51,BC51,BF51,BI51,BL51,BO51,BR51),3)</f>
        <v>10</v>
      </c>
      <c r="H51" s="2">
        <v>0</v>
      </c>
      <c r="I51" s="2">
        <v>0</v>
      </c>
      <c r="J51" s="2">
        <v>0</v>
      </c>
      <c r="K51" s="2">
        <v>0</v>
      </c>
      <c r="L51" s="2">
        <v>0</v>
      </c>
      <c r="M51" s="2">
        <v>0</v>
      </c>
      <c r="N51" s="5"/>
      <c r="O51" s="5"/>
      <c r="P51" s="5"/>
      <c r="Q51" s="5"/>
      <c r="R51" s="5"/>
      <c r="S51" s="5"/>
      <c r="T51" s="5"/>
      <c r="U51" s="5"/>
      <c r="V51" s="5"/>
      <c r="W51" s="5"/>
      <c r="X51" s="5"/>
      <c r="Y51" s="5"/>
      <c r="Z51" s="5"/>
      <c r="AA51" s="5"/>
      <c r="AB51" s="5"/>
      <c r="AC51" s="5"/>
      <c r="AD51" s="5"/>
      <c r="AE51" s="5"/>
      <c r="AF51" s="5">
        <v>110</v>
      </c>
      <c r="AG51" s="5">
        <v>5</v>
      </c>
      <c r="AH51" s="5">
        <v>10</v>
      </c>
      <c r="AI51" s="5"/>
      <c r="AJ51" s="5"/>
      <c r="AK51" s="5"/>
      <c r="AL51" s="5"/>
      <c r="AM51" s="5"/>
      <c r="AN51" s="5"/>
      <c r="AO51" s="5"/>
      <c r="AP51" s="5"/>
      <c r="AQ51" s="5"/>
      <c r="AR51" s="5"/>
      <c r="AS51" s="5"/>
      <c r="AT51" s="8"/>
      <c r="AU51" s="8"/>
      <c r="AV51" s="8"/>
      <c r="AW51" s="8"/>
      <c r="AX51" s="8"/>
      <c r="AY51" s="8"/>
      <c r="AZ51" s="8"/>
      <c r="BA51" s="8"/>
      <c r="BB51" s="8"/>
      <c r="BC51" s="8"/>
      <c r="BD51" s="8"/>
      <c r="BE51" s="8"/>
      <c r="BF51" s="8"/>
      <c r="BG51" s="8"/>
      <c r="BH51" s="8"/>
      <c r="BI51" s="8"/>
      <c r="BJ51" s="8"/>
      <c r="BK51" s="8"/>
      <c r="BL51" s="8"/>
      <c r="BM51" s="8"/>
      <c r="BN51" s="8"/>
      <c r="BO51" s="8"/>
      <c r="BP51" s="5"/>
      <c r="BQ51" s="5"/>
      <c r="BR51" s="10"/>
      <c r="BS51" s="28"/>
      <c r="BT51" s="28"/>
      <c r="BU51" s="28"/>
      <c r="BV51" s="28"/>
      <c r="BW51" s="28"/>
      <c r="BX51" s="28"/>
      <c r="BY51" s="28"/>
      <c r="BZ51" s="28"/>
      <c r="CA51" s="28"/>
      <c r="CB51" s="28"/>
      <c r="CC51" s="28"/>
      <c r="CD51" s="28"/>
      <c r="CE51" s="28"/>
      <c r="CF51" s="28"/>
      <c r="CG51" s="28"/>
      <c r="CH51" s="28"/>
      <c r="CI51" s="28"/>
      <c r="CJ51" s="28"/>
      <c r="CK51" s="27"/>
      <c r="CL51" s="27"/>
      <c r="CM51" s="27"/>
      <c r="CN51" s="27"/>
      <c r="CO51" s="27"/>
    </row>
    <row r="52" spans="1:93" s="4" customFormat="1" ht="15.95" customHeight="1" x14ac:dyDescent="0.25">
      <c r="A52" s="2">
        <v>6</v>
      </c>
      <c r="B52" s="3" t="s">
        <v>140</v>
      </c>
      <c r="C52" s="3"/>
      <c r="D52" s="7">
        <f t="shared" si="2"/>
        <v>248</v>
      </c>
      <c r="E52" s="7">
        <f>LARGE((H52,K52,N52,Q52,T52,W52,Z52,AC52,AF52,AI52,AL52,AO52,AR52,AU52,AX52,BA52,BD52,BG52,BJ52,BM52,BP52),1)+LARGE((H52,K52,N52,Q52,T52,W52,Z52,AC52,AF52,AI52,AL52,AO52,AR52,AU52,AX52,BA52,BD52,BG52,BJ52,BM52,BP52),2)+LARGE((H52,K52,N52,Q52,T52,W52,Z52,AC52,AF52,AI52,AL52,AO52,AR52,AU52,AX52,BA52,BD52,BG52,BJ52,BM52,BP52),3)</f>
        <v>114</v>
      </c>
      <c r="F52" s="7">
        <f>LARGE((I52,L52,O52,R52,U52,X52,AA52,AD52,AG52,AJ52,AM52,AP52,AS52,AV52,AY52,BB52,BE52,BH52,BK52,BN52,BQ52),1)+LARGE((I52,L52,O52,R52,U52,X52,AA52,AD52,AG52,AJ52,AM52,AP52,AS52,AV52,AY52,BB52,BE52,BH52,BK52,BN52,BQ52),2)+LARGE((I52,L52,O52,R52,U52,X52,AA52,AD52,AG52,AJ52,AM52,AP52,AS52,AV52,AY52,BB52,BE52,BH52,BK52,BN52,BQ52),3)</f>
        <v>6</v>
      </c>
      <c r="G52" s="7">
        <f>LARGE((J52,M52,P52,S52,V52,Y52,AB52,AE52,AH52,AK52,AN52,AQ52,AT52,AW52,AZ52,BC52,BF52,BI52,BL52,BO52,BR52),1)+LARGE((J52,M52,P52,S52,V52,Y52,AB52,AE52,AH52,AK52,AN52,AQ52,AT52,AW52,AZ52,BC52,BF52,BI52,BL52,BO52,BR52),2)+LARGE((J52,M52,P52,S52,V52,Y52,AB52,AE52,AH52,AK52,AN52,AQ52,AT52,AW52,AZ52,BC52,BF52,BI52,BL52,BO52,BR52),3)</f>
        <v>8</v>
      </c>
      <c r="H52" s="2">
        <v>0</v>
      </c>
      <c r="I52" s="2">
        <v>0</v>
      </c>
      <c r="J52" s="2">
        <v>0</v>
      </c>
      <c r="K52" s="2">
        <v>0</v>
      </c>
      <c r="L52" s="2">
        <v>0</v>
      </c>
      <c r="M52" s="2">
        <v>0</v>
      </c>
      <c r="N52" s="5"/>
      <c r="O52" s="5"/>
      <c r="P52" s="5"/>
      <c r="Q52" s="5">
        <v>114</v>
      </c>
      <c r="R52" s="5">
        <v>6</v>
      </c>
      <c r="S52" s="5">
        <v>8</v>
      </c>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8"/>
      <c r="AU52" s="8"/>
      <c r="AV52" s="8"/>
      <c r="AW52" s="8"/>
      <c r="AX52" s="8"/>
      <c r="AY52" s="8"/>
      <c r="AZ52" s="8"/>
      <c r="BA52" s="8"/>
      <c r="BB52" s="8"/>
      <c r="BC52" s="8"/>
      <c r="BD52" s="8"/>
      <c r="BE52" s="8"/>
      <c r="BF52" s="8"/>
      <c r="BG52" s="8"/>
      <c r="BH52" s="8"/>
      <c r="BI52" s="8"/>
      <c r="BJ52" s="8"/>
      <c r="BK52" s="8"/>
      <c r="BL52" s="8"/>
      <c r="BM52" s="8"/>
      <c r="BN52" s="8"/>
      <c r="BO52" s="8"/>
      <c r="BP52" s="5"/>
      <c r="BQ52" s="5"/>
      <c r="BR52" s="10"/>
      <c r="BS52" s="28"/>
      <c r="BT52" s="28"/>
      <c r="BU52" s="28"/>
      <c r="BV52" s="28"/>
      <c r="BW52" s="28"/>
      <c r="BX52" s="28"/>
      <c r="BY52" s="28"/>
      <c r="BZ52" s="28"/>
      <c r="CA52" s="28"/>
      <c r="CB52" s="28"/>
      <c r="CC52" s="28"/>
      <c r="CD52" s="28"/>
      <c r="CE52" s="28"/>
      <c r="CF52" s="28"/>
      <c r="CG52" s="28"/>
      <c r="CH52" s="28"/>
      <c r="CI52" s="28"/>
      <c r="CJ52" s="28"/>
      <c r="CK52" s="27"/>
      <c r="CL52" s="27"/>
      <c r="CM52" s="27"/>
      <c r="CN52" s="27"/>
      <c r="CO52" s="27"/>
    </row>
    <row r="53" spans="1:93" s="4" customFormat="1" ht="15.95" customHeight="1" x14ac:dyDescent="0.25">
      <c r="A53" s="2">
        <v>7</v>
      </c>
      <c r="B53" s="3" t="s">
        <v>186</v>
      </c>
      <c r="C53" s="3"/>
      <c r="D53" s="7">
        <f t="shared" si="2"/>
        <v>224</v>
      </c>
      <c r="E53" s="7">
        <f>LARGE((H53,K53,N53,Q53,T53,W53,Z53,AC53,AF53,AI53,AL53,AO53,AR53,AU53,AX53,BA53,BD53,BG53,BJ53,BM53,BP53),1)+LARGE((H53,K53,N53,Q53,T53,W53,Z53,AC53,AF53,AI53,AL53,AO53,AR53,AU53,AX53,BA53,BD53,BG53,BJ53,BM53,BP53),2)+LARGE((H53,K53,N53,Q53,T53,W53,Z53,AC53,AF53,AI53,AL53,AO53,AR53,AU53,AX53,BA53,BD53,BG53,BJ53,BM53,BP53),3)</f>
        <v>43</v>
      </c>
      <c r="F53" s="7">
        <f>LARGE((I53,L53,O53,R53,U53,X53,AA53,AD53,AG53,AJ53,AM53,AP53,AS53,AV53,AY53,BB53,BE53,BH53,BK53,BN53,BQ53),1)+LARGE((I53,L53,O53,R53,U53,X53,AA53,AD53,AG53,AJ53,AM53,AP53,AS53,AV53,AY53,BB53,BE53,BH53,BK53,BN53,BQ53),2)+LARGE((I53,L53,O53,R53,U53,X53,AA53,AD53,AG53,AJ53,AM53,AP53,AS53,AV53,AY53,BB53,BE53,BH53,BK53,BN53,BQ53),3)</f>
        <v>9</v>
      </c>
      <c r="G53" s="7">
        <f>LARGE((J53,M53,P53,S53,V53,Y53,AB53,AE53,AH53,AK53,AN53,AQ53,AT53,AW53,AZ53,BC53,BF53,BI53,BL53,BO53,BR53),1)+LARGE((J53,M53,P53,S53,V53,Y53,AB53,AE53,AH53,AK53,AN53,AQ53,AT53,AW53,AZ53,BC53,BF53,BI53,BL53,BO53,BR53),2)+LARGE((J53,M53,P53,S53,V53,Y53,AB53,AE53,AH53,AK53,AN53,AQ53,AT53,AW53,AZ53,BC53,BF53,BI53,BL53,BO53,BR53),3)</f>
        <v>10</v>
      </c>
      <c r="H53" s="2">
        <v>0</v>
      </c>
      <c r="I53" s="2">
        <v>0</v>
      </c>
      <c r="J53" s="2">
        <v>0</v>
      </c>
      <c r="K53" s="2">
        <v>0</v>
      </c>
      <c r="L53" s="2">
        <v>0</v>
      </c>
      <c r="M53" s="2">
        <v>0</v>
      </c>
      <c r="N53" s="5"/>
      <c r="O53" s="5"/>
      <c r="P53" s="5"/>
      <c r="Q53" s="5">
        <v>43</v>
      </c>
      <c r="R53" s="5">
        <v>9</v>
      </c>
      <c r="S53" s="5">
        <v>10</v>
      </c>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8"/>
      <c r="AU53" s="8"/>
      <c r="AV53" s="8"/>
      <c r="AW53" s="8"/>
      <c r="AX53" s="8"/>
      <c r="AY53" s="8"/>
      <c r="AZ53" s="8"/>
      <c r="BA53" s="8"/>
      <c r="BB53" s="8"/>
      <c r="BC53" s="8"/>
      <c r="BD53" s="8"/>
      <c r="BE53" s="8"/>
      <c r="BF53" s="8"/>
      <c r="BG53" s="8"/>
      <c r="BH53" s="8"/>
      <c r="BI53" s="8"/>
      <c r="BJ53" s="8"/>
      <c r="BK53" s="8"/>
      <c r="BL53" s="8"/>
      <c r="BM53" s="8"/>
      <c r="BN53" s="8"/>
      <c r="BO53" s="8"/>
      <c r="BP53" s="5"/>
      <c r="BQ53" s="5"/>
      <c r="BR53" s="10"/>
      <c r="BS53" s="28"/>
      <c r="BT53" s="28"/>
      <c r="BU53" s="28"/>
      <c r="BV53" s="28"/>
      <c r="BW53" s="28"/>
      <c r="BX53" s="28"/>
      <c r="BY53" s="28"/>
      <c r="BZ53" s="28"/>
      <c r="CA53" s="28"/>
      <c r="CB53" s="28"/>
      <c r="CC53" s="28"/>
      <c r="CD53" s="28"/>
      <c r="CE53" s="28"/>
      <c r="CF53" s="28"/>
      <c r="CG53" s="28"/>
      <c r="CH53" s="28"/>
      <c r="CI53" s="28"/>
      <c r="CJ53" s="28"/>
      <c r="CK53" s="27"/>
      <c r="CL53" s="27"/>
      <c r="CM53" s="27"/>
      <c r="CN53" s="27"/>
      <c r="CO53" s="27"/>
    </row>
    <row r="54" spans="1:93" s="4" customFormat="1" ht="15.95" customHeight="1" x14ac:dyDescent="0.25">
      <c r="A54" s="2">
        <v>8</v>
      </c>
      <c r="B54" s="3" t="s">
        <v>141</v>
      </c>
      <c r="C54" s="3"/>
      <c r="D54" s="7">
        <f t="shared" si="2"/>
        <v>223</v>
      </c>
      <c r="E54" s="7">
        <f>LARGE((H54,K54,N54,Q54,T54,W54,Z54,AC54,AF54,AI54,AL54,AO54,AR54,AU54,AX54,BA54,BD54,BG54,BJ54,BM54,BP54),1)+LARGE((H54,K54,N54,Q54,T54,W54,Z54,AC54,AF54,AI54,AL54,AO54,AR54,AU54,AX54,BA54,BD54,BG54,BJ54,BM54,BP54),2)+LARGE((H54,K54,N54,Q54,T54,W54,Z54,AC54,AF54,AI54,AL54,AO54,AR54,AU54,AX54,BA54,BD54,BG54,BJ54,BM54,BP54),3)</f>
        <v>89</v>
      </c>
      <c r="F54" s="7">
        <f>LARGE((I54,L54,O54,R54,U54,X54,AA54,AD54,AG54,AJ54,AM54,AP54,AS54,AV54,AY54,BB54,BE54,BH54,BK54,BN54,BQ54),1)+LARGE((I54,L54,O54,R54,U54,X54,AA54,AD54,AG54,AJ54,AM54,AP54,AS54,AV54,AY54,BB54,BE54,BH54,BK54,BN54,BQ54),2)+LARGE((I54,L54,O54,R54,U54,X54,AA54,AD54,AG54,AJ54,AM54,AP54,AS54,AV54,AY54,BB54,BE54,BH54,BK54,BN54,BQ54),3)</f>
        <v>6</v>
      </c>
      <c r="G54" s="7">
        <f>LARGE((J54,M54,P54,S54,V54,Y54,AB54,AE54,AH54,AK54,AN54,AQ54,AT54,AW54,AZ54,BC54,BF54,BI54,BL54,BO54,BR54),1)+LARGE((J54,M54,P54,S54,V54,Y54,AB54,AE54,AH54,AK54,AN54,AQ54,AT54,AW54,AZ54,BC54,BF54,BI54,BL54,BO54,BR54),2)+LARGE((J54,M54,P54,S54,V54,Y54,AB54,AE54,AH54,AK54,AN54,AQ54,AT54,AW54,AZ54,BC54,BF54,BI54,BL54,BO54,BR54),3)</f>
        <v>8</v>
      </c>
      <c r="H54" s="2">
        <v>0</v>
      </c>
      <c r="I54" s="2">
        <v>0</v>
      </c>
      <c r="J54" s="2">
        <v>0</v>
      </c>
      <c r="K54" s="2">
        <v>0</v>
      </c>
      <c r="L54" s="2">
        <v>0</v>
      </c>
      <c r="M54" s="2">
        <v>0</v>
      </c>
      <c r="N54" s="5"/>
      <c r="O54" s="5"/>
      <c r="P54" s="5"/>
      <c r="Q54" s="5"/>
      <c r="R54" s="5"/>
      <c r="S54" s="5"/>
      <c r="T54" s="5"/>
      <c r="U54" s="5"/>
      <c r="V54" s="5"/>
      <c r="W54" s="5"/>
      <c r="X54" s="5"/>
      <c r="Y54" s="5"/>
      <c r="Z54" s="5"/>
      <c r="AA54" s="5"/>
      <c r="AB54" s="5"/>
      <c r="AC54" s="5"/>
      <c r="AD54" s="5"/>
      <c r="AE54" s="5"/>
      <c r="AF54" s="5">
        <f>54+35</f>
        <v>89</v>
      </c>
      <c r="AG54" s="5">
        <v>6</v>
      </c>
      <c r="AH54" s="5">
        <v>8</v>
      </c>
      <c r="AI54" s="5"/>
      <c r="AJ54" s="5"/>
      <c r="AK54" s="5"/>
      <c r="AL54" s="5"/>
      <c r="AM54" s="5"/>
      <c r="AN54" s="5"/>
      <c r="AO54" s="5"/>
      <c r="AP54" s="5"/>
      <c r="AQ54" s="5"/>
      <c r="AR54" s="5"/>
      <c r="AS54" s="5"/>
      <c r="AT54" s="8"/>
      <c r="AU54" s="8"/>
      <c r="AV54" s="8"/>
      <c r="AW54" s="8"/>
      <c r="AX54" s="8"/>
      <c r="AY54" s="8"/>
      <c r="AZ54" s="8"/>
      <c r="BA54" s="8"/>
      <c r="BB54" s="8"/>
      <c r="BC54" s="8"/>
      <c r="BD54" s="8"/>
      <c r="BE54" s="8"/>
      <c r="BF54" s="8"/>
      <c r="BG54" s="8"/>
      <c r="BH54" s="8"/>
      <c r="BI54" s="8"/>
      <c r="BJ54" s="8"/>
      <c r="BK54" s="8"/>
      <c r="BL54" s="8"/>
      <c r="BM54" s="8"/>
      <c r="BN54" s="8"/>
      <c r="BO54" s="8"/>
      <c r="BP54" s="5"/>
      <c r="BQ54" s="5"/>
      <c r="BR54" s="10"/>
      <c r="BS54" s="28"/>
      <c r="BT54" s="28"/>
      <c r="BU54" s="28"/>
      <c r="BV54" s="28"/>
      <c r="BW54" s="28"/>
      <c r="BX54" s="28"/>
      <c r="BY54" s="28"/>
      <c r="BZ54" s="28"/>
      <c r="CA54" s="28"/>
      <c r="CB54" s="28"/>
      <c r="CC54" s="28"/>
      <c r="CD54" s="28"/>
      <c r="CE54" s="28"/>
      <c r="CF54" s="28"/>
      <c r="CG54" s="28"/>
      <c r="CH54" s="28"/>
      <c r="CI54" s="28"/>
      <c r="CJ54" s="28"/>
      <c r="CK54" s="27"/>
      <c r="CL54" s="27"/>
      <c r="CM54" s="27"/>
      <c r="CN54" s="27"/>
      <c r="CO54" s="27"/>
    </row>
    <row r="55" spans="1:93" s="4" customFormat="1" ht="15.95" customHeight="1" x14ac:dyDescent="0.25">
      <c r="A55" s="2">
        <v>9</v>
      </c>
      <c r="B55" s="3" t="s">
        <v>156</v>
      </c>
      <c r="C55" s="3"/>
      <c r="D55" s="7">
        <f t="shared" si="2"/>
        <v>213</v>
      </c>
      <c r="E55" s="7">
        <f>LARGE((H55,K55,N55,Q55,T55,W55,Z55,AC55,AF55,AI55,AL55,AO55,AR55,AU55,AX55,BA55,BD55,BG55,BJ55,BM55,BP55),1)+LARGE((H55,K55,N55,Q55,T55,W55,Z55,AC55,AF55,AI55,AL55,AO55,AR55,AU55,AX55,BA55,BD55,BG55,BJ55,BM55,BP55),2)+LARGE((H55,K55,N55,Q55,T55,W55,Z55,AC55,AF55,AI55,AL55,AO55,AR55,AU55,AX55,BA55,BD55,BG55,BJ55,BM55,BP55),3)</f>
        <v>119</v>
      </c>
      <c r="F55" s="7">
        <f>LARGE((I55,L55,O55,R55,U55,X55,AA55,AD55,AG55,AJ55,AM55,AP55,AS55,AV55,AY55,BB55,BE55,BH55,BK55,BN55,BQ55),1)+LARGE((I55,L55,O55,R55,U55,X55,AA55,AD55,AG55,AJ55,AM55,AP55,AS55,AV55,AY55,BB55,BE55,BH55,BK55,BN55,BQ55),2)+LARGE((I55,L55,O55,R55,U55,X55,AA55,AD55,AG55,AJ55,AM55,AP55,AS55,AV55,AY55,BB55,BE55,BH55,BK55,BN55,BQ55),3)</f>
        <v>6</v>
      </c>
      <c r="G55" s="7">
        <f>LARGE((J55,M55,P55,S55,V55,Y55,AB55,AE55,AH55,AK55,AN55,AQ55,AT55,AW55,AZ55,BC55,BF55,BI55,BL55,BO55,BR55),1)+LARGE((J55,M55,P55,S55,V55,Y55,AB55,AE55,AH55,AK55,AN55,AQ55,AT55,AW55,AZ55,BC55,BF55,BI55,BL55,BO55,BR55),2)+LARGE((J55,M55,P55,S55,V55,Y55,AB55,AE55,AH55,AK55,AN55,AQ55,AT55,AW55,AZ55,BC55,BF55,BI55,BL55,BO55,BR55),3)</f>
        <v>4</v>
      </c>
      <c r="H55" s="2">
        <v>0</v>
      </c>
      <c r="I55" s="2">
        <v>0</v>
      </c>
      <c r="J55" s="2">
        <v>0</v>
      </c>
      <c r="K55" s="2">
        <v>0</v>
      </c>
      <c r="L55" s="2">
        <v>0</v>
      </c>
      <c r="M55" s="2">
        <v>0</v>
      </c>
      <c r="N55" s="5"/>
      <c r="O55" s="5"/>
      <c r="P55" s="5"/>
      <c r="Q55" s="5"/>
      <c r="R55" s="5"/>
      <c r="S55" s="5"/>
      <c r="T55" s="5"/>
      <c r="U55" s="5"/>
      <c r="V55" s="5"/>
      <c r="W55" s="5"/>
      <c r="X55" s="5"/>
      <c r="Y55" s="5"/>
      <c r="Z55" s="5"/>
      <c r="AA55" s="5"/>
      <c r="AB55" s="5"/>
      <c r="AC55" s="5">
        <f>69+50</f>
        <v>119</v>
      </c>
      <c r="AD55" s="5">
        <v>6</v>
      </c>
      <c r="AE55" s="5">
        <v>4</v>
      </c>
      <c r="AF55" s="5"/>
      <c r="AG55" s="5"/>
      <c r="AH55" s="5"/>
      <c r="AI55" s="5"/>
      <c r="AJ55" s="5"/>
      <c r="AK55" s="5"/>
      <c r="AL55" s="5"/>
      <c r="AM55" s="5"/>
      <c r="AN55" s="5"/>
      <c r="AO55" s="5"/>
      <c r="AP55" s="5"/>
      <c r="AQ55" s="5"/>
      <c r="AR55" s="5"/>
      <c r="AS55" s="5"/>
      <c r="AT55" s="8"/>
      <c r="AU55" s="8"/>
      <c r="AV55" s="8"/>
      <c r="AW55" s="8"/>
      <c r="AX55" s="8"/>
      <c r="AY55" s="8"/>
      <c r="AZ55" s="8"/>
      <c r="BA55" s="8"/>
      <c r="BB55" s="8"/>
      <c r="BC55" s="8"/>
      <c r="BD55" s="8"/>
      <c r="BE55" s="8"/>
      <c r="BF55" s="8"/>
      <c r="BG55" s="8"/>
      <c r="BH55" s="8"/>
      <c r="BI55" s="8"/>
      <c r="BJ55" s="8"/>
      <c r="BK55" s="8"/>
      <c r="BL55" s="8"/>
      <c r="BM55" s="8"/>
      <c r="BN55" s="8"/>
      <c r="BO55" s="8"/>
      <c r="BP55" s="5"/>
      <c r="BQ55" s="5"/>
      <c r="BR55" s="10"/>
      <c r="BS55" s="28"/>
      <c r="BT55" s="28"/>
      <c r="BU55" s="28"/>
      <c r="BV55" s="28"/>
      <c r="BW55" s="28"/>
      <c r="BX55" s="28"/>
      <c r="BY55" s="28"/>
      <c r="BZ55" s="28"/>
      <c r="CA55" s="28"/>
      <c r="CB55" s="28"/>
      <c r="CC55" s="28"/>
      <c r="CD55" s="28"/>
      <c r="CE55" s="28"/>
      <c r="CF55" s="28"/>
      <c r="CG55" s="28"/>
      <c r="CH55" s="28"/>
      <c r="CI55" s="28"/>
      <c r="CJ55" s="28"/>
      <c r="CK55" s="27"/>
      <c r="CL55" s="27"/>
      <c r="CM55" s="27"/>
      <c r="CN55" s="27"/>
      <c r="CO55" s="27"/>
    </row>
    <row r="56" spans="1:93" s="4" customFormat="1" ht="15.95" customHeight="1" x14ac:dyDescent="0.25">
      <c r="A56" s="2">
        <v>10</v>
      </c>
      <c r="B56" s="3" t="s">
        <v>230</v>
      </c>
      <c r="C56" s="3" t="s">
        <v>231</v>
      </c>
      <c r="D56" s="7">
        <f t="shared" si="2"/>
        <v>137</v>
      </c>
      <c r="E56" s="7">
        <f>LARGE((H56,K56,N56,Q56,T56,W56,Z56,AC56,AF56,AI56,AL56,AO56,AR56,AU56,AX56,BA56,BD56,BG56,BJ56,BM56,BP56),1)+LARGE((H56,K56,N56,Q56,T56,W56,Z56,AC56,AF56,AI56,AL56,AO56,AR56,AU56,AX56,BA56,BD56,BG56,BJ56,BM56,BP56),2)+LARGE((H56,K56,N56,Q56,T56,W56,Z56,AC56,AF56,AI56,AL56,AO56,AR56,AU56,AX56,BA56,BD56,BG56,BJ56,BM56,BP56),3)</f>
        <v>53</v>
      </c>
      <c r="F56" s="7">
        <f>LARGE((I56,L56,O56,R56,U56,X56,AA56,AD56,AG56,AJ56,AM56,AP56,AS56,AV56,AY56,BB56,BE56,BH56,BK56,BN56,BQ56),1)+LARGE((I56,L56,O56,R56,U56,X56,AA56,AD56,AG56,AJ56,AM56,AP56,AS56,AV56,AY56,BB56,BE56,BH56,BK56,BN56,BQ56),2)+LARGE((I56,L56,O56,R56,U56,X56,AA56,AD56,AG56,AJ56,AM56,AP56,AS56,AV56,AY56,BB56,BE56,BH56,BK56,BN56,BQ56),3)</f>
        <v>6</v>
      </c>
      <c r="G56" s="7">
        <f>LARGE((J56,M56,P56,S56,V56,Y56,AB56,AE56,AH56,AK56,AN56,AQ56,AT56,AW56,AZ56,BC56,BF56,BI56,BL56,BO56,BR56),1)+LARGE((J56,M56,P56,S56,V56,Y56,AB56,AE56,AH56,AK56,AN56,AQ56,AT56,AW56,AZ56,BC56,BF56,BI56,BL56,BO56,BR56),2)+LARGE((J56,M56,P56,S56,V56,Y56,AB56,AE56,AH56,AK56,AN56,AQ56,AT56,AW56,AZ56,BC56,BF56,BI56,BL56,BO56,BR56),3)</f>
        <v>3</v>
      </c>
      <c r="H56" s="2">
        <v>0</v>
      </c>
      <c r="I56" s="2">
        <v>0</v>
      </c>
      <c r="J56" s="2">
        <v>0</v>
      </c>
      <c r="K56" s="2">
        <v>0</v>
      </c>
      <c r="L56" s="2">
        <v>0</v>
      </c>
      <c r="M56" s="2">
        <v>0</v>
      </c>
      <c r="N56" s="5"/>
      <c r="O56" s="5"/>
      <c r="P56" s="5"/>
      <c r="Q56" s="5"/>
      <c r="R56" s="5"/>
      <c r="S56" s="5"/>
      <c r="T56" s="5"/>
      <c r="U56" s="5"/>
      <c r="V56" s="5"/>
      <c r="W56" s="5"/>
      <c r="X56" s="5"/>
      <c r="Y56" s="5"/>
      <c r="Z56" s="5"/>
      <c r="AA56" s="5"/>
      <c r="AB56" s="5"/>
      <c r="AC56" s="5">
        <f>35+18</f>
        <v>53</v>
      </c>
      <c r="AD56" s="5">
        <v>6</v>
      </c>
      <c r="AE56" s="5">
        <v>3</v>
      </c>
      <c r="AF56" s="5"/>
      <c r="AG56" s="5"/>
      <c r="AH56" s="5"/>
      <c r="AI56" s="5"/>
      <c r="AJ56" s="5"/>
      <c r="AK56" s="5"/>
      <c r="AL56" s="5"/>
      <c r="AM56" s="5"/>
      <c r="AN56" s="5"/>
      <c r="AO56" s="5"/>
      <c r="AP56" s="5"/>
      <c r="AQ56" s="5"/>
      <c r="AR56" s="5"/>
      <c r="AS56" s="5"/>
      <c r="AT56" s="8"/>
      <c r="AU56" s="8"/>
      <c r="AV56" s="8"/>
      <c r="AW56" s="8"/>
      <c r="AX56" s="8"/>
      <c r="AY56" s="8"/>
      <c r="AZ56" s="8"/>
      <c r="BA56" s="8"/>
      <c r="BB56" s="8"/>
      <c r="BC56" s="8"/>
      <c r="BD56" s="8"/>
      <c r="BE56" s="8"/>
      <c r="BF56" s="8"/>
      <c r="BG56" s="8"/>
      <c r="BH56" s="8"/>
      <c r="BI56" s="8"/>
      <c r="BJ56" s="8"/>
      <c r="BK56" s="8"/>
      <c r="BL56" s="8"/>
      <c r="BM56" s="8"/>
      <c r="BN56" s="8"/>
      <c r="BO56" s="8"/>
      <c r="BP56" s="5"/>
      <c r="BQ56" s="5"/>
      <c r="BR56" s="10"/>
      <c r="BS56" s="28"/>
      <c r="BT56" s="28"/>
      <c r="BU56" s="28"/>
      <c r="BV56" s="28"/>
      <c r="BW56" s="28"/>
      <c r="BX56" s="28"/>
      <c r="BY56" s="28"/>
      <c r="BZ56" s="28"/>
      <c r="CA56" s="28"/>
      <c r="CB56" s="28"/>
      <c r="CC56" s="28"/>
      <c r="CD56" s="28"/>
      <c r="CE56" s="28"/>
      <c r="CF56" s="28"/>
      <c r="CG56" s="28"/>
      <c r="CH56" s="28"/>
      <c r="CI56" s="28"/>
      <c r="CJ56" s="28"/>
      <c r="CK56" s="27"/>
      <c r="CL56" s="27"/>
      <c r="CM56" s="27"/>
      <c r="CN56" s="27"/>
      <c r="CO56" s="27"/>
    </row>
    <row r="57" spans="1:93" s="4" customFormat="1" ht="15.95" customHeight="1" x14ac:dyDescent="0.25">
      <c r="A57" s="2">
        <v>11</v>
      </c>
      <c r="B57" s="3" t="s">
        <v>187</v>
      </c>
      <c r="C57" s="3"/>
      <c r="D57" s="7">
        <f t="shared" si="2"/>
        <v>123</v>
      </c>
      <c r="E57" s="7">
        <f>LARGE((H57,K57,N57,Q57,T57,W57,Z57,AC57,AF57,AI57,AL57,AO57,AR57,AU57,AX57,BA57,BD57,BG57,BJ57,BM57,BP57),1)+LARGE((H57,K57,N57,Q57,T57,W57,Z57,AC57,AF57,AI57,AL57,AO57,AR57,AU57,AX57,BA57,BD57,BG57,BJ57,BM57,BP57),2)+LARGE((H57,K57,N57,Q57,T57,W57,Z57,AC57,AF57,AI57,AL57,AO57,AR57,AU57,AX57,BA57,BD57,BG57,BJ57,BM57,BP57),3)</f>
        <v>38</v>
      </c>
      <c r="F57" s="7">
        <f>LARGE((I57,L57,O57,R57,U57,X57,AA57,AD57,AG57,AJ57,AM57,AP57,AS57,AV57,AY57,BB57,BE57,BH57,BK57,BN57,BQ57),1)+LARGE((I57,L57,O57,R57,U57,X57,AA57,AD57,AG57,AJ57,AM57,AP57,AS57,AV57,AY57,BB57,BE57,BH57,BK57,BN57,BQ57),2)+LARGE((I57,L57,O57,R57,U57,X57,AA57,AD57,AG57,AJ57,AM57,AP57,AS57,AV57,AY57,BB57,BE57,BH57,BK57,BN57,BQ57),3)</f>
        <v>5</v>
      </c>
      <c r="G57" s="7">
        <f>LARGE((J57,M57,P57,S57,V57,Y57,AB57,AE57,AH57,AK57,AN57,AQ57,AT57,AW57,AZ57,BC57,BF57,BI57,BL57,BO57,BR57),1)+LARGE((J57,M57,P57,S57,V57,Y57,AB57,AE57,AH57,AK57,AN57,AQ57,AT57,AW57,AZ57,BC57,BF57,BI57,BL57,BO57,BR57),2)+LARGE((J57,M57,P57,S57,V57,Y57,AB57,AE57,AH57,AK57,AN57,AQ57,AT57,AW57,AZ57,BC57,BF57,BI57,BL57,BO57,BR57),3)</f>
        <v>4</v>
      </c>
      <c r="H57" s="2">
        <v>0</v>
      </c>
      <c r="I57" s="2">
        <v>0</v>
      </c>
      <c r="J57" s="2">
        <v>0</v>
      </c>
      <c r="K57" s="2">
        <v>0</v>
      </c>
      <c r="L57" s="2">
        <v>0</v>
      </c>
      <c r="M57" s="2">
        <v>0</v>
      </c>
      <c r="N57" s="5"/>
      <c r="O57" s="5"/>
      <c r="P57" s="5"/>
      <c r="Q57" s="5">
        <v>38</v>
      </c>
      <c r="R57" s="5">
        <v>5</v>
      </c>
      <c r="S57" s="5">
        <v>4</v>
      </c>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8"/>
      <c r="AU57" s="8"/>
      <c r="AV57" s="8"/>
      <c r="AW57" s="8"/>
      <c r="AX57" s="8"/>
      <c r="AY57" s="8"/>
      <c r="AZ57" s="8"/>
      <c r="BA57" s="8"/>
      <c r="BB57" s="8"/>
      <c r="BC57" s="8"/>
      <c r="BD57" s="8"/>
      <c r="BE57" s="8"/>
      <c r="BF57" s="8"/>
      <c r="BG57" s="8"/>
      <c r="BH57" s="8"/>
      <c r="BI57" s="8"/>
      <c r="BJ57" s="8"/>
      <c r="BK57" s="8"/>
      <c r="BL57" s="8"/>
      <c r="BM57" s="8"/>
      <c r="BN57" s="8"/>
      <c r="BO57" s="8"/>
      <c r="BP57" s="5"/>
      <c r="BQ57" s="5"/>
      <c r="BR57" s="10"/>
      <c r="BS57" s="28"/>
      <c r="BT57" s="28"/>
      <c r="BU57" s="28"/>
      <c r="BV57" s="28"/>
      <c r="BW57" s="28"/>
      <c r="BX57" s="28"/>
      <c r="BY57" s="28"/>
      <c r="BZ57" s="28"/>
      <c r="CA57" s="28"/>
      <c r="CB57" s="28"/>
      <c r="CC57" s="28"/>
      <c r="CD57" s="28"/>
      <c r="CE57" s="28"/>
      <c r="CF57" s="28"/>
      <c r="CG57" s="28"/>
      <c r="CH57" s="28"/>
      <c r="CI57" s="28"/>
      <c r="CJ57" s="28"/>
      <c r="CK57" s="27"/>
      <c r="CL57" s="27"/>
      <c r="CM57" s="27"/>
      <c r="CN57" s="27"/>
      <c r="CO57" s="27"/>
    </row>
    <row r="58" spans="1:93" s="4" customFormat="1" ht="15.95" customHeight="1" x14ac:dyDescent="0.25">
      <c r="A58" s="2">
        <v>12</v>
      </c>
      <c r="B58" s="3" t="s">
        <v>167</v>
      </c>
      <c r="C58" s="3"/>
      <c r="D58" s="7">
        <f t="shared" si="2"/>
        <v>96</v>
      </c>
      <c r="E58" s="7">
        <f>LARGE((H58,K58,N58,Q58,T58,W58,Z58,AC58,AF58,AI58,AL58,AO58,AR58,AU58,AX58,BA58,BD58,BG58,BJ58,BM58,BP58),1)+LARGE((H58,K58,N58,Q58,T58,W58,Z58,AC58,AF58,AI58,AL58,AO58,AR58,AU58,AX58,BA58,BD58,BG58,BJ58,BM58,BP58),2)+LARGE((H58,K58,N58,Q58,T58,W58,Z58,AC58,AF58,AI58,AL58,AO58,AR58,AU58,AX58,BA58,BD58,BG58,BJ58,BM58,BP58),3)</f>
        <v>33</v>
      </c>
      <c r="F58" s="7">
        <f>LARGE((I58,L58,O58,R58,U58,X58,AA58,AD58,AG58,AJ58,AM58,AP58,AS58,AV58,AY58,BB58,BE58,BH58,BK58,BN58,BQ58),1)+LARGE((I58,L58,O58,R58,U58,X58,AA58,AD58,AG58,AJ58,AM58,AP58,AS58,AV58,AY58,BB58,BE58,BH58,BK58,BN58,BQ58),2)+LARGE((I58,L58,O58,R58,U58,X58,AA58,AD58,AG58,AJ58,AM58,AP58,AS58,AV58,AY58,BB58,BE58,BH58,BK58,BN58,BQ58),3)</f>
        <v>7</v>
      </c>
      <c r="G58" s="7">
        <f>LARGE((J58,M58,P58,S58,V58,Y58,AB58,AE58,AH58,AK58,AN58,AQ58,AT58,AW58,AZ58,BC58,BF58,BI58,BL58,BO58,BR58),1)+LARGE((J58,M58,P58,S58,V58,Y58,AB58,AE58,AH58,AK58,AN58,AQ58,AT58,AW58,AZ58,BC58,BF58,BI58,BL58,BO58,BR58),2)+LARGE((J58,M58,P58,S58,V58,Y58,AB58,AE58,AH58,AK58,AN58,AQ58,AT58,AW58,AZ58,BC58,BF58,BI58,BL58,BO58,BR58),3)</f>
        <v>0</v>
      </c>
      <c r="H58" s="2">
        <v>0</v>
      </c>
      <c r="I58" s="2">
        <v>0</v>
      </c>
      <c r="J58" s="2">
        <v>0</v>
      </c>
      <c r="K58" s="2">
        <v>0</v>
      </c>
      <c r="L58" s="2">
        <v>0</v>
      </c>
      <c r="M58" s="2">
        <v>0</v>
      </c>
      <c r="N58" s="5"/>
      <c r="O58" s="5"/>
      <c r="P58" s="5"/>
      <c r="Q58" s="5">
        <v>33</v>
      </c>
      <c r="R58" s="5">
        <v>7</v>
      </c>
      <c r="S58" s="5">
        <v>0</v>
      </c>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8"/>
      <c r="AU58" s="8"/>
      <c r="AV58" s="8"/>
      <c r="AW58" s="8"/>
      <c r="AX58" s="8"/>
      <c r="AY58" s="8"/>
      <c r="AZ58" s="8"/>
      <c r="BA58" s="8"/>
      <c r="BB58" s="8"/>
      <c r="BC58" s="8"/>
      <c r="BD58" s="8"/>
      <c r="BE58" s="8"/>
      <c r="BF58" s="8"/>
      <c r="BG58" s="8"/>
      <c r="BH58" s="8"/>
      <c r="BI58" s="8"/>
      <c r="BJ58" s="8"/>
      <c r="BK58" s="8"/>
      <c r="BL58" s="8"/>
      <c r="BM58" s="8"/>
      <c r="BN58" s="8"/>
      <c r="BO58" s="8"/>
      <c r="BP58" s="5"/>
      <c r="BQ58" s="5"/>
      <c r="BR58" s="10"/>
      <c r="BS58" s="28"/>
      <c r="BT58" s="28"/>
      <c r="BU58" s="28"/>
      <c r="BV58" s="28"/>
      <c r="BW58" s="28"/>
      <c r="BX58" s="28"/>
      <c r="BY58" s="28"/>
      <c r="BZ58" s="28"/>
      <c r="CA58" s="28"/>
      <c r="CB58" s="28"/>
      <c r="CC58" s="28"/>
      <c r="CD58" s="28"/>
      <c r="CE58" s="28"/>
      <c r="CF58" s="28"/>
      <c r="CG58" s="28"/>
      <c r="CH58" s="28"/>
      <c r="CI58" s="28"/>
      <c r="CJ58" s="28"/>
      <c r="CK58" s="27"/>
      <c r="CL58" s="27"/>
      <c r="CM58" s="27"/>
      <c r="CN58" s="27"/>
      <c r="CO58" s="27"/>
    </row>
    <row r="59" spans="1:93" ht="15.95" customHeight="1" x14ac:dyDescent="0.25">
      <c r="A59" s="2">
        <v>13</v>
      </c>
      <c r="B59" s="3" t="s">
        <v>139</v>
      </c>
      <c r="C59" s="3"/>
      <c r="D59" s="7">
        <f t="shared" si="2"/>
        <v>0</v>
      </c>
      <c r="E59" s="7" t="e">
        <f>LARGE((H59,K59,N59,Q59,T59,W59,Z59,AC59,AF59,AI59,AL59,AO59,AR59,AU59,AX59,BA59,BD59,BG59,BJ59,BM59,BP59),1)+LARGE((H59,K59,N59,Q59,T59,W59,Z59,AC59,AF59,AI59,AL59,AO59,AR59,AU59,AX59,BA59,BD59,BG59,BJ59,BM59,BP59),2)+LARGE((H59,K59,N59,Q59,T59,W59,Z59,AC59,AF59,AI59,AL59,AO59,AR59,AU59,AX59,BA59,BD59,BG59,BJ59,BM59,BP59),3)</f>
        <v>#NUM!</v>
      </c>
      <c r="F59" s="7" t="e">
        <f>LARGE((I59,L59,O59,R59,U59,X59,AA59,AD59,AG59,AJ59,AM59,AP59,AS59,AV59,AY59,BB59,BE59,BH59,BK59,BN59,BQ59),1)+LARGE((I59,L59,O59,R59,U59,X59,AA59,AD59,AG59,AJ59,AM59,AP59,AS59,AV59,AY59,BB59,BE59,BH59,BK59,BN59,BQ59),2)+LARGE((I59,L59,O59,R59,U59,X59,AA59,AD59,AG59,AJ59,AM59,AP59,AS59,AV59,AY59,BB59,BE59,BH59,BK59,BN59,BQ59),3)</f>
        <v>#NUM!</v>
      </c>
      <c r="G59" s="7" t="e">
        <f>LARGE((J59,M59,P59,S59,V59,Y59,AB59,AE59,AH59,AK59,AN59,AQ59,AT59,AW59,AZ59,BC59,BF59,BI59,BL59,BO59,BR59),1)+LARGE((J59,M59,P59,S59,V59,Y59,AB59,AE59,AH59,AK59,AN59,AQ59,AT59,AW59,AZ59,BC59,BF59,BI59,BL59,BO59,BR59),2)+LARGE((J59,M59,P59,S59,V59,Y59,AB59,AE59,AH59,AK59,AN59,AQ59,AT59,AW59,AZ59,BC59,BF59,BI59,BL59,BO59,BR59),3)</f>
        <v>#NUM!</v>
      </c>
      <c r="H59" s="2">
        <v>0</v>
      </c>
      <c r="I59" s="2">
        <v>0</v>
      </c>
      <c r="J59" s="2">
        <v>0</v>
      </c>
      <c r="K59" s="2">
        <v>0</v>
      </c>
      <c r="L59" s="2">
        <v>0</v>
      </c>
      <c r="M59" s="2">
        <v>0</v>
      </c>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8"/>
      <c r="AU59" s="8"/>
      <c r="AV59" s="8"/>
      <c r="AW59" s="8"/>
      <c r="AX59" s="8"/>
      <c r="AY59" s="8"/>
      <c r="AZ59" s="8"/>
      <c r="BA59" s="8"/>
      <c r="BB59" s="8"/>
      <c r="BC59" s="8"/>
      <c r="BD59" s="8"/>
      <c r="BE59" s="8"/>
      <c r="BF59" s="8"/>
      <c r="BG59" s="8"/>
      <c r="BH59" s="8"/>
      <c r="BI59" s="8"/>
      <c r="BJ59" s="8"/>
      <c r="BK59" s="8"/>
      <c r="BL59" s="8"/>
      <c r="BM59" s="8"/>
      <c r="BN59" s="8"/>
      <c r="BO59" s="8"/>
      <c r="BP59" s="5"/>
      <c r="BQ59" s="5"/>
      <c r="BR59" s="10"/>
      <c r="BS59" s="28"/>
      <c r="BT59" s="28"/>
      <c r="BU59" s="28"/>
      <c r="BV59" s="28"/>
      <c r="BW59" s="28"/>
      <c r="BX59" s="28"/>
      <c r="BY59" s="28"/>
      <c r="BZ59" s="28"/>
      <c r="CA59" s="28"/>
      <c r="CB59" s="28"/>
      <c r="CC59" s="28"/>
      <c r="CD59" s="28"/>
      <c r="CE59" s="28"/>
      <c r="CF59" s="28"/>
      <c r="CG59" s="28"/>
      <c r="CH59" s="28"/>
      <c r="CI59" s="28"/>
      <c r="CJ59" s="28"/>
      <c r="CK59" s="27"/>
      <c r="CL59" s="27"/>
      <c r="CM59" s="27"/>
      <c r="CN59" s="27"/>
      <c r="CO59" s="27"/>
    </row>
    <row r="60" spans="1:93" ht="15.95" customHeight="1" x14ac:dyDescent="0.25">
      <c r="A60" s="40" t="s">
        <v>51</v>
      </c>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row>
    <row r="61" spans="1:93" ht="15.95" customHeight="1" x14ac:dyDescent="0.25">
      <c r="A61" s="2">
        <v>1</v>
      </c>
      <c r="B61" s="3" t="s">
        <v>52</v>
      </c>
      <c r="C61" s="3" t="s">
        <v>53</v>
      </c>
      <c r="D61" s="7">
        <f t="shared" ref="D61:D92" si="3">IF(ISERR(E61),0,E61+F61*9+G61*10)</f>
        <v>1243</v>
      </c>
      <c r="E61" s="7">
        <f>LARGE((H61,K61,N61,Q61,T61,W61,Z61,AC61,AF61,AI61,AL61,AO61,AR61,AU61,AX61,BA61,BD61,BG61,BJ61,BM61,BP61),1)+LARGE((H61,K61,N61,Q61,T61,W61,Z61,AC61,AF61,AI61,AL61,AO61,AR61,AU61,AX61,BA61,BD61,BG61,BJ61,BM61,BP61),2)+LARGE((H61,K61,N61,Q61,T61,W61,Z61,AC61,AF61,AI61,AL61,AO61,AR61,AU61,AX61,BA61,BD61,BG61,BJ61,BM61,BP61),3)</f>
        <v>481</v>
      </c>
      <c r="F61" s="7">
        <f>LARGE((I61,L61,O61,R61,U61,X61,AA61,AD61,AG61,AJ61,AM61,AP61,AS61,AV61,AY61,BB61,BE61,BH61,BK61,BN61,BQ61),1)+LARGE((I61,L61,O61,R61,U61,X61,AA61,AD61,AG61,AJ61,AM61,AP61,AS61,AV61,AY61,BB61,BE61,BH61,BK61,BN61,BQ61),2)+LARGE((I61,L61,O61,R61,U61,X61,AA61,AD61,AG61,AJ61,AM61,AP61,AS61,AV61,AY61,BB61,BE61,BH61,BK61,BN61,BQ61),3)</f>
        <v>38</v>
      </c>
      <c r="G61" s="7">
        <f>LARGE((J61,M61,P61,S61,V61,Y61,AB61,AE61,AH61,AK61,AN61,AQ61,AT61,AW61,AZ61,BC61,BF61,BI61,BL61,BO61,BR61),1)+LARGE((J61,M61,P61,S61,V61,Y61,AB61,AE61,AH61,AK61,AN61,AQ61,AT61,AW61,AZ61,BC61,BF61,BI61,BL61,BO61,BR61),2)+LARGE((J61,M61,P61,S61,V61,Y61,AB61,AE61,AH61,AK61,AN61,AQ61,AT61,AW61,AZ61,BC61,BF61,BI61,BL61,BO61,BR61),3)</f>
        <v>42</v>
      </c>
      <c r="H61" s="2">
        <v>0</v>
      </c>
      <c r="I61" s="2">
        <v>0</v>
      </c>
      <c r="J61" s="2">
        <v>0</v>
      </c>
      <c r="K61" s="2">
        <v>0</v>
      </c>
      <c r="L61" s="2">
        <v>0</v>
      </c>
      <c r="M61" s="2">
        <v>0</v>
      </c>
      <c r="N61" s="32">
        <v>160</v>
      </c>
      <c r="O61" s="32">
        <v>12</v>
      </c>
      <c r="P61" s="32">
        <v>13</v>
      </c>
      <c r="Q61" s="32">
        <v>161</v>
      </c>
      <c r="R61" s="32">
        <v>13</v>
      </c>
      <c r="S61" s="32">
        <v>12</v>
      </c>
      <c r="T61" s="32">
        <v>156</v>
      </c>
      <c r="U61" s="32">
        <v>13</v>
      </c>
      <c r="V61" s="32">
        <v>15</v>
      </c>
      <c r="W61" s="32"/>
      <c r="X61" s="32"/>
      <c r="Y61" s="32"/>
      <c r="Z61" s="32"/>
      <c r="AA61" s="32"/>
      <c r="AB61" s="32"/>
      <c r="AC61" s="32"/>
      <c r="AD61" s="32"/>
      <c r="AE61" s="32"/>
      <c r="AF61" s="32"/>
      <c r="AG61" s="32"/>
      <c r="AH61" s="32"/>
      <c r="AI61" s="32">
        <v>160</v>
      </c>
      <c r="AJ61" s="32">
        <v>12</v>
      </c>
      <c r="AK61" s="32">
        <v>10</v>
      </c>
      <c r="AL61" s="32">
        <v>156</v>
      </c>
      <c r="AM61" s="32">
        <v>10</v>
      </c>
      <c r="AN61" s="32">
        <v>14</v>
      </c>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row>
    <row r="62" spans="1:93" ht="15.95" customHeight="1" x14ac:dyDescent="0.25">
      <c r="A62" s="2">
        <v>2</v>
      </c>
      <c r="B62" s="3" t="s">
        <v>59</v>
      </c>
      <c r="C62" s="3"/>
      <c r="D62" s="7">
        <f t="shared" si="3"/>
        <v>1138</v>
      </c>
      <c r="E62" s="7">
        <f>LARGE((H62,K62,N62,Q62,T62,W62,Z62,AC62,AF62,AI62,AL62,AO62,AR62,AU62,AX62,BA62,BD62,BG62,BJ62,BM62,BP62),1)+LARGE((H62,K62,N62,Q62,T62,W62,Z62,AC62,AF62,AI62,AL62,AO62,AR62,AU62,AX62,BA62,BD62,BG62,BJ62,BM62,BP62),2)+LARGE((H62,K62,N62,Q62,T62,W62,Z62,AC62,AF62,AI62,AL62,AO62,AR62,AU62,AX62,BA62,BD62,BG62,BJ62,BM62,BP62),3)</f>
        <v>466</v>
      </c>
      <c r="F62" s="7">
        <f>LARGE((I62,L62,O62,R62,U62,X62,AA62,AD62,AG62,AJ62,AM62,AP62,AS62,AV62,AY62,BB62,BE62,BH62,BK62,BN62,BQ62),1)+LARGE((I62,L62,O62,R62,U62,X62,AA62,AD62,AG62,AJ62,AM62,AP62,AS62,AV62,AY62,BB62,BE62,BH62,BK62,BN62,BQ62),2)+LARGE((I62,L62,O62,R62,U62,X62,AA62,AD62,AG62,AJ62,AM62,AP62,AS62,AV62,AY62,BB62,BE62,BH62,BK62,BN62,BQ62),3)</f>
        <v>28</v>
      </c>
      <c r="G62" s="7">
        <f>LARGE((J62,M62,P62,S62,V62,Y62,AB62,AE62,AH62,AK62,AN62,AQ62,AT62,AW62,AZ62,BC62,BF62,BI62,BL62,BO62,BR62),1)+LARGE((J62,M62,P62,S62,V62,Y62,AB62,AE62,AH62,AK62,AN62,AQ62,AT62,AW62,AZ62,BC62,BF62,BI62,BL62,BO62,BR62),2)+LARGE((J62,M62,P62,S62,V62,Y62,AB62,AE62,AH62,AK62,AN62,AQ62,AT62,AW62,AZ62,BC62,BF62,BI62,BL62,BO62,BR62),3)</f>
        <v>42</v>
      </c>
      <c r="H62" s="2">
        <v>0</v>
      </c>
      <c r="I62" s="2">
        <v>0</v>
      </c>
      <c r="J62" s="2">
        <v>0</v>
      </c>
      <c r="K62" s="2">
        <v>0</v>
      </c>
      <c r="L62" s="2">
        <v>0</v>
      </c>
      <c r="M62" s="2">
        <v>0</v>
      </c>
      <c r="N62" s="32"/>
      <c r="O62" s="32"/>
      <c r="P62" s="32"/>
      <c r="Q62" s="32"/>
      <c r="R62" s="32"/>
      <c r="S62" s="32"/>
      <c r="T62" s="32"/>
      <c r="U62" s="32"/>
      <c r="V62" s="32"/>
      <c r="W62" s="32">
        <v>144</v>
      </c>
      <c r="X62" s="32">
        <v>9</v>
      </c>
      <c r="Y62" s="32">
        <v>13</v>
      </c>
      <c r="Z62" s="32"/>
      <c r="AA62" s="32"/>
      <c r="AB62" s="32"/>
      <c r="AC62" s="32">
        <f>81+66</f>
        <v>147</v>
      </c>
      <c r="AD62" s="32">
        <v>7</v>
      </c>
      <c r="AE62" s="32">
        <v>13</v>
      </c>
      <c r="AF62" s="32">
        <v>150</v>
      </c>
      <c r="AG62" s="32">
        <v>10</v>
      </c>
      <c r="AH62" s="32">
        <v>16</v>
      </c>
      <c r="AI62" s="32"/>
      <c r="AJ62" s="32"/>
      <c r="AK62" s="32"/>
      <c r="AL62" s="32">
        <v>152</v>
      </c>
      <c r="AM62" s="32">
        <v>9</v>
      </c>
      <c r="AN62" s="32">
        <v>13</v>
      </c>
      <c r="AO62" s="32">
        <v>164</v>
      </c>
      <c r="AP62" s="32">
        <v>9</v>
      </c>
      <c r="AQ62" s="32">
        <v>8</v>
      </c>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row>
    <row r="63" spans="1:93" ht="15.95" customHeight="1" x14ac:dyDescent="0.25">
      <c r="A63" s="2">
        <v>3</v>
      </c>
      <c r="B63" s="3" t="s">
        <v>131</v>
      </c>
      <c r="C63" s="3"/>
      <c r="D63" s="7">
        <f t="shared" si="3"/>
        <v>1134</v>
      </c>
      <c r="E63" s="7">
        <f>LARGE((H63,K63,N63,Q63,T63,W63,Z63,AC63,AF63,AI63,AL63,AO63,AR63,AU63,AX63,BA63,BD63,BG63,BJ63,BM63,BP63),1)+LARGE((H63,K63,N63,Q63,T63,W63,Z63,AC63,AF63,AI63,AL63,AO63,AR63,AU63,AX63,BA63,BD63,BG63,BJ63,BM63,BP63),2)+LARGE((H63,K63,N63,Q63,T63,W63,Z63,AC63,AF63,AI63,AL63,AO63,AR63,AU63,AX63,BA63,BD63,BG63,BJ63,BM63,BP63),3)</f>
        <v>518</v>
      </c>
      <c r="F63" s="7">
        <f>LARGE((I63,L63,O63,R63,U63,X63,AA63,AD63,AG63,AJ63,AM63,AP63,AS63,AV63,AY63,BB63,BE63,BH63,BK63,BN63,BQ63),1)+LARGE((I63,L63,O63,R63,U63,X63,AA63,AD63,AG63,AJ63,AM63,AP63,AS63,AV63,AY63,BB63,BE63,BH63,BK63,BN63,BQ63),2)+LARGE((I63,L63,O63,R63,U63,X63,AA63,AD63,AG63,AJ63,AM63,AP63,AS63,AV63,AY63,BB63,BE63,BH63,BK63,BN63,BQ63),3)</f>
        <v>24</v>
      </c>
      <c r="G63" s="7">
        <f>LARGE((J63,M63,P63,S63,V63,Y63,AB63,AE63,AH63,AK63,AN63,AQ63,AT63,AW63,AZ63,BC63,BF63,BI63,BL63,BO63,BR63),1)+LARGE((J63,M63,P63,S63,V63,Y63,AB63,AE63,AH63,AK63,AN63,AQ63,AT63,AW63,AZ63,BC63,BF63,BI63,BL63,BO63,BR63),2)+LARGE((J63,M63,P63,S63,V63,Y63,AB63,AE63,AH63,AK63,AN63,AQ63,AT63,AW63,AZ63,BC63,BF63,BI63,BL63,BO63,BR63),3)</f>
        <v>40</v>
      </c>
      <c r="H63" s="2">
        <v>0</v>
      </c>
      <c r="I63" s="2">
        <v>0</v>
      </c>
      <c r="J63" s="2">
        <v>0</v>
      </c>
      <c r="K63" s="2">
        <v>0</v>
      </c>
      <c r="L63" s="2">
        <v>0</v>
      </c>
      <c r="M63" s="2">
        <v>0</v>
      </c>
      <c r="N63" s="32"/>
      <c r="O63" s="32"/>
      <c r="P63" s="32"/>
      <c r="Q63" s="32"/>
      <c r="R63" s="32"/>
      <c r="S63" s="32"/>
      <c r="T63" s="32"/>
      <c r="U63" s="32"/>
      <c r="V63" s="32"/>
      <c r="W63" s="32"/>
      <c r="X63" s="32"/>
      <c r="Y63" s="32"/>
      <c r="Z63" s="32">
        <v>178</v>
      </c>
      <c r="AA63" s="32">
        <v>9</v>
      </c>
      <c r="AB63" s="32">
        <v>11</v>
      </c>
      <c r="AC63" s="32">
        <f>88+75</f>
        <v>163</v>
      </c>
      <c r="AD63" s="32">
        <v>8</v>
      </c>
      <c r="AE63" s="32">
        <v>14</v>
      </c>
      <c r="AF63" s="32">
        <f>92+85</f>
        <v>177</v>
      </c>
      <c r="AG63" s="32">
        <v>7</v>
      </c>
      <c r="AH63" s="32">
        <v>15</v>
      </c>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row>
    <row r="64" spans="1:93" ht="15.95" customHeight="1" x14ac:dyDescent="0.25">
      <c r="A64" s="2">
        <v>4</v>
      </c>
      <c r="B64" s="3" t="s">
        <v>56</v>
      </c>
      <c r="C64" s="3" t="s">
        <v>57</v>
      </c>
      <c r="D64" s="7">
        <f t="shared" si="3"/>
        <v>1109</v>
      </c>
      <c r="E64" s="7">
        <f>LARGE((H64,K64,N64,Q64,T64,W64,Z64,AC64,AF64,AI64,AL64,AO64,AR64,AU64,AX64,BA64,BD64,BG64,BJ64,BM64,BP64),1)+LARGE((H64,K64,N64,Q64,T64,W64,Z64,AC64,AF64,AI64,AL64,AO64,AR64,AU64,AX64,BA64,BD64,BG64,BJ64,BM64,BP64),2)+LARGE((H64,K64,N64,Q64,T64,W64,Z64,AC64,AF64,AI64,AL64,AO64,AR64,AU64,AX64,BA64,BD64,BG64,BJ64,BM64,BP64),3)</f>
        <v>449</v>
      </c>
      <c r="F64" s="7">
        <f>LARGE((I64,L64,O64,R64,U64,X64,AA64,AD64,AG64,AJ64,AM64,AP64,AS64,AV64,AY64,BB64,BE64,BH64,BK64,BN64,BQ64),1)+LARGE((I64,L64,O64,R64,U64,X64,AA64,AD64,AG64,AJ64,AM64,AP64,AS64,AV64,AY64,BB64,BE64,BH64,BK64,BN64,BQ64),2)+LARGE((I64,L64,O64,R64,U64,X64,AA64,AD64,AG64,AJ64,AM64,AP64,AS64,AV64,AY64,BB64,BE64,BH64,BK64,BN64,BQ64),3)</f>
        <v>20</v>
      </c>
      <c r="G64" s="7">
        <f>LARGE((J64,M64,P64,S64,V64,Y64,AB64,AE64,AH64,AK64,AN64,AQ64,AT64,AW64,AZ64,BC64,BF64,BI64,BL64,BO64,BR64),1)+LARGE((J64,M64,P64,S64,V64,Y64,AB64,AE64,AH64,AK64,AN64,AQ64,AT64,AW64,AZ64,BC64,BF64,BI64,BL64,BO64,BR64),2)+LARGE((J64,M64,P64,S64,V64,Y64,AB64,AE64,AH64,AK64,AN64,AQ64,AT64,AW64,AZ64,BC64,BF64,BI64,BL64,BO64,BR64),3)</f>
        <v>48</v>
      </c>
      <c r="H64" s="2">
        <v>0</v>
      </c>
      <c r="I64" s="2">
        <v>0</v>
      </c>
      <c r="J64" s="2">
        <v>0</v>
      </c>
      <c r="K64" s="2">
        <v>0</v>
      </c>
      <c r="L64" s="2">
        <v>0</v>
      </c>
      <c r="M64" s="2">
        <v>0</v>
      </c>
      <c r="N64" s="32"/>
      <c r="O64" s="32"/>
      <c r="P64" s="32"/>
      <c r="Q64" s="32"/>
      <c r="R64" s="32"/>
      <c r="S64" s="32"/>
      <c r="T64" s="32">
        <v>134</v>
      </c>
      <c r="U64" s="32">
        <v>5</v>
      </c>
      <c r="V64" s="32">
        <v>10</v>
      </c>
      <c r="W64" s="32"/>
      <c r="X64" s="32"/>
      <c r="Y64" s="32"/>
      <c r="Z64" s="32">
        <v>147</v>
      </c>
      <c r="AA64" s="32">
        <v>6</v>
      </c>
      <c r="AB64" s="32">
        <v>14</v>
      </c>
      <c r="AC64" s="32">
        <f>68+77</f>
        <v>145</v>
      </c>
      <c r="AD64" s="32">
        <v>7</v>
      </c>
      <c r="AE64" s="32">
        <v>11</v>
      </c>
      <c r="AF64" s="32">
        <f>83+74</f>
        <v>157</v>
      </c>
      <c r="AG64" s="32">
        <v>7</v>
      </c>
      <c r="AH64" s="32">
        <v>23</v>
      </c>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row>
    <row r="65" spans="1:70" ht="15.95" customHeight="1" x14ac:dyDescent="0.25">
      <c r="A65" s="2">
        <v>5</v>
      </c>
      <c r="B65" s="3" t="s">
        <v>79</v>
      </c>
      <c r="C65" s="3" t="s">
        <v>80</v>
      </c>
      <c r="D65" s="7">
        <f t="shared" si="3"/>
        <v>1079</v>
      </c>
      <c r="E65" s="7">
        <f>LARGE((H65,K65,N65,Q65,T65,W65,Z65,AC65,AF65,AI65,AL65,AO65,AR65,AU65,AX65,BA65,BD65,BG65,BJ65,BM65,BP65),1)+LARGE((H65,K65,N65,Q65,T65,W65,Z65,AC65,AF65,AI65,AL65,AO65,AR65,AU65,AX65,BA65,BD65,BG65,BJ65,BM65,BP65),2)+LARGE((H65,K65,N65,Q65,T65,W65,Z65,AC65,AF65,AI65,AL65,AO65,AR65,AU65,AX65,BA65,BD65,BG65,BJ65,BM65,BP65),3)</f>
        <v>433</v>
      </c>
      <c r="F65" s="7">
        <f>LARGE((I65,L65,O65,R65,U65,X65,AA65,AD65,AG65,AJ65,AM65,AP65,AS65,AV65,AY65,BB65,BE65,BH65,BK65,BN65,BQ65),1)+LARGE((I65,L65,O65,R65,U65,X65,AA65,AD65,AG65,AJ65,AM65,AP65,AS65,AV65,AY65,BB65,BE65,BH65,BK65,BN65,BQ65),2)+LARGE((I65,L65,O65,R65,U65,X65,AA65,AD65,AG65,AJ65,AM65,AP65,AS65,AV65,AY65,BB65,BE65,BH65,BK65,BN65,BQ65),3)</f>
        <v>34</v>
      </c>
      <c r="G65" s="7">
        <f>LARGE((J65,M65,P65,S65,V65,Y65,AB65,AE65,AH65,AK65,AN65,AQ65,AT65,AW65,AZ65,BC65,BF65,BI65,BL65,BO65,BR65),1)+LARGE((J65,M65,P65,S65,V65,Y65,AB65,AE65,AH65,AK65,AN65,AQ65,AT65,AW65,AZ65,BC65,BF65,BI65,BL65,BO65,BR65),2)+LARGE((J65,M65,P65,S65,V65,Y65,AB65,AE65,AH65,AK65,AN65,AQ65,AT65,AW65,AZ65,BC65,BF65,BI65,BL65,BO65,BR65),3)</f>
        <v>34</v>
      </c>
      <c r="H65" s="2">
        <v>0</v>
      </c>
      <c r="I65" s="2">
        <v>0</v>
      </c>
      <c r="J65" s="2">
        <v>0</v>
      </c>
      <c r="K65" s="2">
        <v>0</v>
      </c>
      <c r="L65" s="2">
        <v>0</v>
      </c>
      <c r="M65" s="2">
        <v>0</v>
      </c>
      <c r="N65" s="32">
        <v>122</v>
      </c>
      <c r="O65" s="32">
        <v>11</v>
      </c>
      <c r="P65" s="32">
        <v>12</v>
      </c>
      <c r="Q65" s="32">
        <v>132</v>
      </c>
      <c r="R65" s="32">
        <v>10</v>
      </c>
      <c r="S65" s="32">
        <v>9</v>
      </c>
      <c r="T65" s="32">
        <v>150</v>
      </c>
      <c r="U65" s="32">
        <v>8</v>
      </c>
      <c r="V65" s="32">
        <v>11</v>
      </c>
      <c r="W65" s="32"/>
      <c r="X65" s="32"/>
      <c r="Y65" s="32"/>
      <c r="Z65" s="32">
        <v>134</v>
      </c>
      <c r="AA65" s="32">
        <v>8</v>
      </c>
      <c r="AB65" s="32">
        <v>10</v>
      </c>
      <c r="AC65" s="32"/>
      <c r="AD65" s="32"/>
      <c r="AE65" s="32"/>
      <c r="AF65" s="32"/>
      <c r="AG65" s="32"/>
      <c r="AH65" s="32"/>
      <c r="AI65" s="32"/>
      <c r="AJ65" s="32"/>
      <c r="AK65" s="32"/>
      <c r="AL65" s="32">
        <v>139</v>
      </c>
      <c r="AM65" s="32">
        <v>11</v>
      </c>
      <c r="AN65" s="32">
        <v>11</v>
      </c>
      <c r="AO65" s="32">
        <v>144</v>
      </c>
      <c r="AP65" s="32">
        <v>12</v>
      </c>
      <c r="AQ65" s="32">
        <v>10</v>
      </c>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row>
    <row r="66" spans="1:70" ht="15.95" customHeight="1" x14ac:dyDescent="0.25">
      <c r="A66" s="2">
        <v>6</v>
      </c>
      <c r="B66" s="3" t="s">
        <v>82</v>
      </c>
      <c r="C66" s="3" t="s">
        <v>83</v>
      </c>
      <c r="D66" s="7">
        <f t="shared" si="3"/>
        <v>997</v>
      </c>
      <c r="E66" s="7">
        <f>LARGE((H66,K66,N66,Q66,T66,W66,Z66,AC66,AF66,AI66,AL66,AO66,AR66,AU66,AX66,BA66,BD66,BG66,BJ66,BM66,BP66),1)+LARGE((H66,K66,N66,Q66,T66,W66,Z66,AC66,AF66,AI66,AL66,AO66,AR66,AU66,AX66,BA66,BD66,BG66,BJ66,BM66,BP66),2)+LARGE((H66,K66,N66,Q66,T66,W66,Z66,AC66,AF66,AI66,AL66,AO66,AR66,AU66,AX66,BA66,BD66,BG66,BJ66,BM66,BP66),3)</f>
        <v>426</v>
      </c>
      <c r="F66" s="7">
        <f>LARGE((I66,L66,O66,R66,U66,X66,AA66,AD66,AG66,AJ66,AM66,AP66,AS66,AV66,AY66,BB66,BE66,BH66,BK66,BN66,BQ66),1)+LARGE((I66,L66,O66,R66,U66,X66,AA66,AD66,AG66,AJ66,AM66,AP66,AS66,AV66,AY66,BB66,BE66,BH66,BK66,BN66,BQ66),2)+LARGE((I66,L66,O66,R66,U66,X66,AA66,AD66,AG66,AJ66,AM66,AP66,AS66,AV66,AY66,BB66,BE66,BH66,BK66,BN66,BQ66),3)</f>
        <v>19</v>
      </c>
      <c r="G66" s="7">
        <f>LARGE((J66,M66,P66,S66,V66,Y66,AB66,AE66,AH66,AK66,AN66,AQ66,AT66,AW66,AZ66,BC66,BF66,BI66,BL66,BO66,BR66),1)+LARGE((J66,M66,P66,S66,V66,Y66,AB66,AE66,AH66,AK66,AN66,AQ66,AT66,AW66,AZ66,BC66,BF66,BI66,BL66,BO66,BR66),2)+LARGE((J66,M66,P66,S66,V66,Y66,AB66,AE66,AH66,AK66,AN66,AQ66,AT66,AW66,AZ66,BC66,BF66,BI66,BL66,BO66,BR66),3)</f>
        <v>40</v>
      </c>
      <c r="H66" s="2">
        <v>0</v>
      </c>
      <c r="I66" s="2">
        <v>0</v>
      </c>
      <c r="J66" s="2">
        <v>0</v>
      </c>
      <c r="K66" s="2">
        <v>0</v>
      </c>
      <c r="L66" s="2">
        <v>0</v>
      </c>
      <c r="M66" s="2">
        <v>0</v>
      </c>
      <c r="N66" s="32"/>
      <c r="O66" s="32"/>
      <c r="P66" s="32"/>
      <c r="Q66" s="32">
        <v>135</v>
      </c>
      <c r="R66" s="32">
        <v>5</v>
      </c>
      <c r="S66" s="32">
        <v>15</v>
      </c>
      <c r="T66" s="32"/>
      <c r="U66" s="32"/>
      <c r="V66" s="32"/>
      <c r="W66" s="32">
        <v>148</v>
      </c>
      <c r="X66" s="32">
        <v>7</v>
      </c>
      <c r="Y66" s="32">
        <v>18</v>
      </c>
      <c r="Z66" s="32"/>
      <c r="AA66" s="32"/>
      <c r="AB66" s="32"/>
      <c r="AC66" s="32"/>
      <c r="AD66" s="32"/>
      <c r="AE66" s="32"/>
      <c r="AF66" s="32">
        <f>78+65</f>
        <v>143</v>
      </c>
      <c r="AG66" s="32">
        <v>7</v>
      </c>
      <c r="AH66" s="32">
        <v>7</v>
      </c>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row>
    <row r="67" spans="1:70" ht="15.95" customHeight="1" x14ac:dyDescent="0.25">
      <c r="A67" s="2">
        <v>7</v>
      </c>
      <c r="B67" s="3" t="s">
        <v>77</v>
      </c>
      <c r="C67" s="3" t="s">
        <v>78</v>
      </c>
      <c r="D67" s="7">
        <f t="shared" si="3"/>
        <v>990</v>
      </c>
      <c r="E67" s="7">
        <f>LARGE((H67,K67,N67,Q67,T67,W67,Z67,AC67,AF67,AI67,AL67,AO67,AR67,AU67,AX67,BA67,BD67,BG67,BJ67,BM67,BP67),1)+LARGE((H67,K67,N67,Q67,T67,W67,Z67,AC67,AF67,AI67,AL67,AO67,AR67,AU67,AX67,BA67,BD67,BG67,BJ67,BM67,BP67),2)+LARGE((H67,K67,N67,Q67,T67,W67,Z67,AC67,AF67,AI67,AL67,AO67,AR67,AU67,AX67,BA67,BD67,BG67,BJ67,BM67,BP67),3)</f>
        <v>385</v>
      </c>
      <c r="F67" s="7">
        <f>LARGE((I67,L67,O67,R67,U67,X67,AA67,AD67,AG67,AJ67,AM67,AP67,AS67,AV67,AY67,BB67,BE67,BH67,BK67,BN67,BQ67),1)+LARGE((I67,L67,O67,R67,U67,X67,AA67,AD67,AG67,AJ67,AM67,AP67,AS67,AV67,AY67,BB67,BE67,BH67,BK67,BN67,BQ67),2)+LARGE((I67,L67,O67,R67,U67,X67,AA67,AD67,AG67,AJ67,AM67,AP67,AS67,AV67,AY67,BB67,BE67,BH67,BK67,BN67,BQ67),3)</f>
        <v>25</v>
      </c>
      <c r="G67" s="7">
        <f>LARGE((J67,M67,P67,S67,V67,Y67,AB67,AE67,AH67,AK67,AN67,AQ67,AT67,AW67,AZ67,BC67,BF67,BI67,BL67,BO67,BR67),1)+LARGE((J67,M67,P67,S67,V67,Y67,AB67,AE67,AH67,AK67,AN67,AQ67,AT67,AW67,AZ67,BC67,BF67,BI67,BL67,BO67,BR67),2)+LARGE((J67,M67,P67,S67,V67,Y67,AB67,AE67,AH67,AK67,AN67,AQ67,AT67,AW67,AZ67,BC67,BF67,BI67,BL67,BO67,BR67),3)</f>
        <v>38</v>
      </c>
      <c r="H67" s="2">
        <v>0</v>
      </c>
      <c r="I67" s="2">
        <v>0</v>
      </c>
      <c r="J67" s="2">
        <v>0</v>
      </c>
      <c r="K67" s="2">
        <v>0</v>
      </c>
      <c r="L67" s="2">
        <v>0</v>
      </c>
      <c r="M67" s="2">
        <v>0</v>
      </c>
      <c r="N67" s="32"/>
      <c r="O67" s="32"/>
      <c r="P67" s="32"/>
      <c r="Q67" s="32">
        <v>118</v>
      </c>
      <c r="R67" s="32">
        <v>9</v>
      </c>
      <c r="S67" s="32">
        <v>14</v>
      </c>
      <c r="T67" s="32"/>
      <c r="U67" s="32"/>
      <c r="V67" s="32"/>
      <c r="W67" s="32"/>
      <c r="X67" s="32"/>
      <c r="Y67" s="32"/>
      <c r="Z67" s="32">
        <v>140</v>
      </c>
      <c r="AA67" s="32">
        <v>8</v>
      </c>
      <c r="AB67" s="32">
        <v>14</v>
      </c>
      <c r="AC67" s="32">
        <f>71+56</f>
        <v>127</v>
      </c>
      <c r="AD67" s="32">
        <v>8</v>
      </c>
      <c r="AE67" s="32">
        <v>10</v>
      </c>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row>
    <row r="68" spans="1:70" ht="15.95" customHeight="1" x14ac:dyDescent="0.25">
      <c r="A68" s="2">
        <v>8</v>
      </c>
      <c r="B68" s="3" t="s">
        <v>63</v>
      </c>
      <c r="C68" s="3" t="s">
        <v>64</v>
      </c>
      <c r="D68" s="7">
        <f t="shared" si="3"/>
        <v>967</v>
      </c>
      <c r="E68" s="7">
        <f>LARGE((H68,K68,N68,Q68,T68,W68,Z68,AC68,AF68,AI68,AL68,AO68,AR68,AU68,AX68,BA68,BD68,BG68,BJ68,BM68,BP68),1)+LARGE((H68,K68,N68,Q68,T68,W68,Z68,AC68,AF68,AI68,AL68,AO68,AR68,AU68,AX68,BA68,BD68,BG68,BJ68,BM68,BP68),2)+LARGE((H68,K68,N68,Q68,T68,W68,Z68,AC68,AF68,AI68,AL68,AO68,AR68,AU68,AX68,BA68,BD68,BG68,BJ68,BM68,BP68),3)</f>
        <v>470</v>
      </c>
      <c r="F68" s="7">
        <f>LARGE((I68,L68,O68,R68,U68,X68,AA68,AD68,AG68,AJ68,AM68,AP68,AS68,AV68,AY68,BB68,BE68,BH68,BK68,BN68,BQ68),1)+LARGE((I68,L68,O68,R68,U68,X68,AA68,AD68,AG68,AJ68,AM68,AP68,AS68,AV68,AY68,BB68,BE68,BH68,BK68,BN68,BQ68),2)+LARGE((I68,L68,O68,R68,U68,X68,AA68,AD68,AG68,AJ68,AM68,AP68,AS68,AV68,AY68,BB68,BE68,BH68,BK68,BN68,BQ68),3)</f>
        <v>23</v>
      </c>
      <c r="G68" s="7">
        <f>LARGE((J68,M68,P68,S68,V68,Y68,AB68,AE68,AH68,AK68,AN68,AQ68,AT68,AW68,AZ68,BC68,BF68,BI68,BL68,BO68,BR68),1)+LARGE((J68,M68,P68,S68,V68,Y68,AB68,AE68,AH68,AK68,AN68,AQ68,AT68,AW68,AZ68,BC68,BF68,BI68,BL68,BO68,BR68),2)+LARGE((J68,M68,P68,S68,V68,Y68,AB68,AE68,AH68,AK68,AN68,AQ68,AT68,AW68,AZ68,BC68,BF68,BI68,BL68,BO68,BR68),3)</f>
        <v>29</v>
      </c>
      <c r="H68" s="2">
        <v>0</v>
      </c>
      <c r="I68" s="2">
        <v>0</v>
      </c>
      <c r="J68" s="2">
        <v>0</v>
      </c>
      <c r="K68" s="2">
        <v>0</v>
      </c>
      <c r="L68" s="2">
        <v>0</v>
      </c>
      <c r="M68" s="2">
        <v>0</v>
      </c>
      <c r="N68" s="32"/>
      <c r="O68" s="32"/>
      <c r="P68" s="32"/>
      <c r="Q68" s="32">
        <v>156</v>
      </c>
      <c r="R68" s="32">
        <v>4</v>
      </c>
      <c r="S68" s="32">
        <v>6</v>
      </c>
      <c r="T68" s="32">
        <v>139</v>
      </c>
      <c r="U68" s="32">
        <v>7</v>
      </c>
      <c r="V68" s="32">
        <v>6</v>
      </c>
      <c r="W68" s="32"/>
      <c r="X68" s="32"/>
      <c r="Y68" s="32"/>
      <c r="Z68" s="32"/>
      <c r="AA68" s="32"/>
      <c r="AB68" s="32"/>
      <c r="AC68" s="32"/>
      <c r="AD68" s="32"/>
      <c r="AE68" s="32"/>
      <c r="AF68" s="32"/>
      <c r="AG68" s="32"/>
      <c r="AH68" s="32"/>
      <c r="AI68" s="32">
        <v>159</v>
      </c>
      <c r="AJ68" s="32">
        <v>8</v>
      </c>
      <c r="AK68" s="32">
        <v>10</v>
      </c>
      <c r="AL68" s="32">
        <v>155</v>
      </c>
      <c r="AM68" s="32">
        <v>8</v>
      </c>
      <c r="AN68" s="32">
        <v>13</v>
      </c>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row>
    <row r="69" spans="1:70" ht="15.95" customHeight="1" x14ac:dyDescent="0.25">
      <c r="A69" s="2">
        <v>9</v>
      </c>
      <c r="B69" s="3" t="s">
        <v>37</v>
      </c>
      <c r="C69" s="3" t="s">
        <v>38</v>
      </c>
      <c r="D69" s="7">
        <f t="shared" si="3"/>
        <v>958</v>
      </c>
      <c r="E69" s="7">
        <f>LARGE((H69,K69,N69,Q69,T69,W69,Z69,AC69,AF69,AI69,AL69,AO69,AR69,AU69,AX69,BA69,BD69,BG69,BJ69,BM69,BP69),1)+LARGE((H69,K69,N69,Q69,T69,W69,Z69,AC69,AF69,AI69,AL69,AO69,AR69,AU69,AX69,BA69,BD69,BG69,BJ69,BM69,BP69),2)+LARGE((H69,K69,N69,Q69,T69,W69,Z69,AC69,AF69,AI69,AL69,AO69,AR69,AU69,AX69,BA69,BD69,BG69,BJ69,BM69,BP69),3)</f>
        <v>383</v>
      </c>
      <c r="F69" s="7">
        <f>LARGE((I69,L69,O69,R69,U69,X69,AA69,AD69,AG69,AJ69,AM69,AP69,AS69,AV69,AY69,BB69,BE69,BH69,BK69,BN69,BQ69),1)+LARGE((I69,L69,O69,R69,U69,X69,AA69,AD69,AG69,AJ69,AM69,AP69,AS69,AV69,AY69,BB69,BE69,BH69,BK69,BN69,BQ69),2)+LARGE((I69,L69,O69,R69,U69,X69,AA69,AD69,AG69,AJ69,AM69,AP69,AS69,AV69,AY69,BB69,BE69,BH69,BK69,BN69,BQ69),3)</f>
        <v>25</v>
      </c>
      <c r="G69" s="7">
        <f>LARGE((J69,M69,P69,S69,V69,Y69,AB69,AE69,AH69,AK69,AN69,AQ69,AT69,AW69,AZ69,BC69,BF69,BI69,BL69,BO69,BR69),1)+LARGE((J69,M69,P69,S69,V69,Y69,AB69,AE69,AH69,AK69,AN69,AQ69,AT69,AW69,AZ69,BC69,BF69,BI69,BL69,BO69,BR69),2)+LARGE((J69,M69,P69,S69,V69,Y69,AB69,AE69,AH69,AK69,AN69,AQ69,AT69,AW69,AZ69,BC69,BF69,BI69,BL69,BO69,BR69),3)</f>
        <v>35</v>
      </c>
      <c r="H69" s="2">
        <v>0</v>
      </c>
      <c r="I69" s="2">
        <v>0</v>
      </c>
      <c r="J69" s="2">
        <v>0</v>
      </c>
      <c r="K69" s="2">
        <v>0</v>
      </c>
      <c r="L69" s="2">
        <v>0</v>
      </c>
      <c r="M69" s="2">
        <v>0</v>
      </c>
      <c r="N69" s="32"/>
      <c r="O69" s="32"/>
      <c r="P69" s="32"/>
      <c r="Q69" s="32">
        <v>113</v>
      </c>
      <c r="R69" s="32">
        <v>5</v>
      </c>
      <c r="S69" s="32">
        <v>11</v>
      </c>
      <c r="T69" s="32"/>
      <c r="U69" s="32"/>
      <c r="V69" s="32"/>
      <c r="W69" s="32"/>
      <c r="X69" s="32"/>
      <c r="Y69" s="32"/>
      <c r="Z69" s="32">
        <v>131</v>
      </c>
      <c r="AA69" s="32">
        <v>8</v>
      </c>
      <c r="AB69" s="32">
        <v>14</v>
      </c>
      <c r="AC69" s="32">
        <f>75+64</f>
        <v>139</v>
      </c>
      <c r="AD69" s="32">
        <v>7</v>
      </c>
      <c r="AE69" s="32">
        <v>10</v>
      </c>
      <c r="AF69" s="32">
        <f>58+51</f>
        <v>109</v>
      </c>
      <c r="AG69" s="32">
        <v>10</v>
      </c>
      <c r="AH69" s="32">
        <v>9</v>
      </c>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row>
    <row r="70" spans="1:70" ht="15.95" customHeight="1" x14ac:dyDescent="0.25">
      <c r="A70" s="2">
        <v>10</v>
      </c>
      <c r="B70" s="3" t="s">
        <v>226</v>
      </c>
      <c r="C70" s="3" t="s">
        <v>227</v>
      </c>
      <c r="D70" s="7">
        <f t="shared" si="3"/>
        <v>912</v>
      </c>
      <c r="E70" s="7">
        <f>LARGE((H70,K70,N70,Q70,T70,W70,Z70,AC70,AF70,AI70,AL70,AO70,AR70,AU70,AX70,BA70,BD70,BG70,BJ70,BM70,BP70),1)+LARGE((H70,K70,N70,Q70,T70,W70,Z70,AC70,AF70,AI70,AL70,AO70,AR70,AU70,AX70,BA70,BD70,BG70,BJ70,BM70,BP70),2)+LARGE((H70,K70,N70,Q70,T70,W70,Z70,AC70,AF70,AI70,AL70,AO70,AR70,AU70,AX70,BA70,BD70,BG70,BJ70,BM70,BP70),3)</f>
        <v>397</v>
      </c>
      <c r="F70" s="7">
        <f>LARGE((I70,L70,O70,R70,U70,X70,AA70,AD70,AG70,AJ70,AM70,AP70,AS70,AV70,AY70,BB70,BE70,BH70,BK70,BN70,BQ70),1)+LARGE((I70,L70,O70,R70,U70,X70,AA70,AD70,AG70,AJ70,AM70,AP70,AS70,AV70,AY70,BB70,BE70,BH70,BK70,BN70,BQ70),2)+LARGE((I70,L70,O70,R70,U70,X70,AA70,AD70,AG70,AJ70,AM70,AP70,AS70,AV70,AY70,BB70,BE70,BH70,BK70,BN70,BQ70),3)</f>
        <v>25</v>
      </c>
      <c r="G70" s="7">
        <f>LARGE((J70,M70,P70,S70,V70,Y70,AB70,AE70,AH70,AK70,AN70,AQ70,AT70,AW70,AZ70,BC70,BF70,BI70,BL70,BO70,BR70),1)+LARGE((J70,M70,P70,S70,V70,Y70,AB70,AE70,AH70,AK70,AN70,AQ70,AT70,AW70,AZ70,BC70,BF70,BI70,BL70,BO70,BR70),2)+LARGE((J70,M70,P70,S70,V70,Y70,AB70,AE70,AH70,AK70,AN70,AQ70,AT70,AW70,AZ70,BC70,BF70,BI70,BL70,BO70,BR70),3)</f>
        <v>29</v>
      </c>
      <c r="H70" s="2">
        <v>0</v>
      </c>
      <c r="I70" s="2">
        <v>0</v>
      </c>
      <c r="J70" s="2">
        <v>0</v>
      </c>
      <c r="K70" s="2">
        <v>0</v>
      </c>
      <c r="L70" s="2">
        <v>0</v>
      </c>
      <c r="M70" s="2">
        <v>0</v>
      </c>
      <c r="N70" s="32"/>
      <c r="O70" s="32"/>
      <c r="P70" s="32"/>
      <c r="Q70" s="32"/>
      <c r="R70" s="32"/>
      <c r="S70" s="32"/>
      <c r="T70" s="32">
        <v>117</v>
      </c>
      <c r="U70" s="32">
        <v>8</v>
      </c>
      <c r="V70" s="32">
        <v>7</v>
      </c>
      <c r="W70" s="32"/>
      <c r="X70" s="32"/>
      <c r="Y70" s="32"/>
      <c r="Z70" s="32">
        <f>78+62</f>
        <v>140</v>
      </c>
      <c r="AA70" s="32">
        <v>8</v>
      </c>
      <c r="AB70" s="32">
        <v>11</v>
      </c>
      <c r="AC70" s="32"/>
      <c r="AD70" s="32"/>
      <c r="AE70" s="32"/>
      <c r="AF70" s="32">
        <f>73+67</f>
        <v>140</v>
      </c>
      <c r="AG70" s="32">
        <v>9</v>
      </c>
      <c r="AH70" s="32">
        <v>11</v>
      </c>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row>
    <row r="71" spans="1:70" ht="15.95" customHeight="1" x14ac:dyDescent="0.25">
      <c r="A71" s="2">
        <v>11</v>
      </c>
      <c r="B71" s="3" t="s">
        <v>62</v>
      </c>
      <c r="C71" s="3"/>
      <c r="D71" s="7">
        <f t="shared" si="3"/>
        <v>907</v>
      </c>
      <c r="E71" s="7">
        <f>LARGE((H71,K71,N71,Q71,T71,W71,Z71,AC71,AF71,AI71,AL71,AO71,AR71,AU71,AX71,BA71,BD71,BG71,BJ71,BM71,BP71),1)+LARGE((H71,K71,N71,Q71,T71,W71,Z71,AC71,AF71,AI71,AL71,AO71,AR71,AU71,AX71,BA71,BD71,BG71,BJ71,BM71,BP71),2)+LARGE((H71,K71,N71,Q71,T71,W71,Z71,AC71,AF71,AI71,AL71,AO71,AR71,AU71,AX71,BA71,BD71,BG71,BJ71,BM71,BP71),3)</f>
        <v>428</v>
      </c>
      <c r="F71" s="7">
        <f>LARGE((I71,L71,O71,R71,U71,X71,AA71,AD71,AG71,AJ71,AM71,AP71,AS71,AV71,AY71,BB71,BE71,BH71,BK71,BN71,BQ71),1)+LARGE((I71,L71,O71,R71,U71,X71,AA71,AD71,AG71,AJ71,AM71,AP71,AS71,AV71,AY71,BB71,BE71,BH71,BK71,BN71,BQ71),2)+LARGE((I71,L71,O71,R71,U71,X71,AA71,AD71,AG71,AJ71,AM71,AP71,AS71,AV71,AY71,BB71,BE71,BH71,BK71,BN71,BQ71),3)</f>
        <v>21</v>
      </c>
      <c r="G71" s="7">
        <f>LARGE((J71,M71,P71,S71,V71,Y71,AB71,AE71,AH71,AK71,AN71,AQ71,AT71,AW71,AZ71,BC71,BF71,BI71,BL71,BO71,BR71),1)+LARGE((J71,M71,P71,S71,V71,Y71,AB71,AE71,AH71,AK71,AN71,AQ71,AT71,AW71,AZ71,BC71,BF71,BI71,BL71,BO71,BR71),2)+LARGE((J71,M71,P71,S71,V71,Y71,AB71,AE71,AH71,AK71,AN71,AQ71,AT71,AW71,AZ71,BC71,BF71,BI71,BL71,BO71,BR71),3)</f>
        <v>29</v>
      </c>
      <c r="H71" s="2">
        <v>0</v>
      </c>
      <c r="I71" s="2">
        <v>0</v>
      </c>
      <c r="J71" s="2">
        <v>0</v>
      </c>
      <c r="K71" s="2">
        <v>0</v>
      </c>
      <c r="L71" s="2">
        <v>0</v>
      </c>
      <c r="M71" s="2">
        <v>0</v>
      </c>
      <c r="N71" s="32"/>
      <c r="O71" s="32"/>
      <c r="P71" s="32"/>
      <c r="Q71" s="32">
        <v>140</v>
      </c>
      <c r="R71" s="32">
        <v>8</v>
      </c>
      <c r="S71" s="32">
        <v>10</v>
      </c>
      <c r="T71" s="32">
        <v>151</v>
      </c>
      <c r="U71" s="32">
        <v>7</v>
      </c>
      <c r="V71" s="32">
        <v>9</v>
      </c>
      <c r="W71" s="32"/>
      <c r="X71" s="32"/>
      <c r="Y71" s="32"/>
      <c r="Z71" s="32"/>
      <c r="AA71" s="32"/>
      <c r="AB71" s="32"/>
      <c r="AC71" s="32"/>
      <c r="AD71" s="32"/>
      <c r="AE71" s="32"/>
      <c r="AF71" s="32"/>
      <c r="AG71" s="32"/>
      <c r="AH71" s="32"/>
      <c r="AI71" s="32">
        <v>137</v>
      </c>
      <c r="AJ71" s="32">
        <v>6</v>
      </c>
      <c r="AK71" s="32">
        <v>10</v>
      </c>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row>
    <row r="72" spans="1:70" ht="15.95" customHeight="1" x14ac:dyDescent="0.25">
      <c r="A72" s="2">
        <v>12</v>
      </c>
      <c r="B72" s="3" t="s">
        <v>123</v>
      </c>
      <c r="C72" s="3" t="s">
        <v>124</v>
      </c>
      <c r="D72" s="7">
        <f t="shared" si="3"/>
        <v>902</v>
      </c>
      <c r="E72" s="7">
        <f>LARGE((H72,K72,N72,Q72,T72,W72,Z72,AC72,AF72,AI72,AL72,AO72,AR72,AU72,AX72,BA72,BD72,BG72,BJ72,BM72,BP72),1)+LARGE((H72,K72,N72,Q72,T72,W72,Z72,AC72,AF72,AI72,AL72,AO72,AR72,AU72,AX72,BA72,BD72,BG72,BJ72,BM72,BP72),2)+LARGE((H72,K72,N72,Q72,T72,W72,Z72,AC72,AF72,AI72,AL72,AO72,AR72,AU72,AX72,BA72,BD72,BG72,BJ72,BM72,BP72),3)</f>
        <v>354</v>
      </c>
      <c r="F72" s="7">
        <f>LARGE((I72,L72,O72,R72,U72,X72,AA72,AD72,AG72,AJ72,AM72,AP72,AS72,AV72,AY72,BB72,BE72,BH72,BK72,BN72,BQ72),1)+LARGE((I72,L72,O72,R72,U72,X72,AA72,AD72,AG72,AJ72,AM72,AP72,AS72,AV72,AY72,BB72,BE72,BH72,BK72,BN72,BQ72),2)+LARGE((I72,L72,O72,R72,U72,X72,AA72,AD72,AG72,AJ72,AM72,AP72,AS72,AV72,AY72,BB72,BE72,BH72,BK72,BN72,BQ72),3)</f>
        <v>22</v>
      </c>
      <c r="G72" s="7">
        <f>LARGE((J72,M72,P72,S72,V72,Y72,AB72,AE72,AH72,AK72,AN72,AQ72,AT72,AW72,AZ72,BC72,BF72,BI72,BL72,BO72,BR72),1)+LARGE((J72,M72,P72,S72,V72,Y72,AB72,AE72,AH72,AK72,AN72,AQ72,AT72,AW72,AZ72,BC72,BF72,BI72,BL72,BO72,BR72),2)+LARGE((J72,M72,P72,S72,V72,Y72,AB72,AE72,AH72,AK72,AN72,AQ72,AT72,AW72,AZ72,BC72,BF72,BI72,BL72,BO72,BR72),3)</f>
        <v>35</v>
      </c>
      <c r="H72" s="2">
        <v>0</v>
      </c>
      <c r="I72" s="2">
        <v>0</v>
      </c>
      <c r="J72" s="2">
        <v>0</v>
      </c>
      <c r="K72" s="2">
        <v>0</v>
      </c>
      <c r="L72" s="2">
        <v>0</v>
      </c>
      <c r="M72" s="2">
        <v>0</v>
      </c>
      <c r="N72" s="32">
        <v>79</v>
      </c>
      <c r="O72" s="32">
        <v>5</v>
      </c>
      <c r="P72" s="32">
        <v>9</v>
      </c>
      <c r="Q72" s="32"/>
      <c r="R72" s="32"/>
      <c r="S72" s="32"/>
      <c r="T72" s="32"/>
      <c r="U72" s="32"/>
      <c r="V72" s="32"/>
      <c r="W72" s="32">
        <f>44+38</f>
        <v>82</v>
      </c>
      <c r="X72" s="32">
        <v>7</v>
      </c>
      <c r="Y72" s="32">
        <v>10</v>
      </c>
      <c r="Z72" s="32">
        <v>110</v>
      </c>
      <c r="AA72" s="32">
        <v>5</v>
      </c>
      <c r="AB72" s="32">
        <v>6</v>
      </c>
      <c r="AC72" s="32">
        <f>68+46</f>
        <v>114</v>
      </c>
      <c r="AD72" s="32">
        <v>7</v>
      </c>
      <c r="AE72" s="32">
        <v>9</v>
      </c>
      <c r="AF72" s="32">
        <f>56+56</f>
        <v>112</v>
      </c>
      <c r="AG72" s="32">
        <v>8</v>
      </c>
      <c r="AH72" s="32">
        <v>9</v>
      </c>
      <c r="AI72" s="32">
        <v>113</v>
      </c>
      <c r="AJ72" s="32">
        <v>7</v>
      </c>
      <c r="AK72" s="32">
        <v>14</v>
      </c>
      <c r="AL72" s="32">
        <v>127</v>
      </c>
      <c r="AM72" s="32">
        <v>7</v>
      </c>
      <c r="AN72" s="32">
        <v>11</v>
      </c>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row>
    <row r="73" spans="1:70" ht="15.95" customHeight="1" x14ac:dyDescent="0.25">
      <c r="A73" s="2">
        <v>13</v>
      </c>
      <c r="B73" s="3" t="s">
        <v>192</v>
      </c>
      <c r="C73" s="3"/>
      <c r="D73" s="7">
        <f t="shared" si="3"/>
        <v>887</v>
      </c>
      <c r="E73" s="7">
        <f>LARGE((H73,K73,N73,Q73,T73,W73,Z73,AC73,AF73,AI73,AL73,AO73,AR73,AU73,AX73,BA73,BD73,BG73,BJ73,BM73,BP73),1)+LARGE((H73,K73,N73,Q73,T73,W73,Z73,AC73,AF73,AI73,AL73,AO73,AR73,AU73,AX73,BA73,BD73,BG73,BJ73,BM73,BP73),2)+LARGE((H73,K73,N73,Q73,T73,W73,Z73,AC73,AF73,AI73,AL73,AO73,AR73,AU73,AX73,BA73,BD73,BG73,BJ73,BM73,BP73),3)</f>
        <v>418</v>
      </c>
      <c r="F73" s="7">
        <f>LARGE((I73,L73,O73,R73,U73,X73,AA73,AD73,AG73,AJ73,AM73,AP73,AS73,AV73,AY73,BB73,BE73,BH73,BK73,BN73,BQ73),1)+LARGE((I73,L73,O73,R73,U73,X73,AA73,AD73,AG73,AJ73,AM73,AP73,AS73,AV73,AY73,BB73,BE73,BH73,BK73,BN73,BQ73),2)+LARGE((I73,L73,O73,R73,U73,X73,AA73,AD73,AG73,AJ73,AM73,AP73,AS73,AV73,AY73,BB73,BE73,BH73,BK73,BN73,BQ73),3)</f>
        <v>21</v>
      </c>
      <c r="G73" s="7">
        <f>LARGE((J73,M73,P73,S73,V73,Y73,AB73,AE73,AH73,AK73,AN73,AQ73,AT73,AW73,AZ73,BC73,BF73,BI73,BL73,BO73,BR73),1)+LARGE((J73,M73,P73,S73,V73,Y73,AB73,AE73,AH73,AK73,AN73,AQ73,AT73,AW73,AZ73,BC73,BF73,BI73,BL73,BO73,BR73),2)+LARGE((J73,M73,P73,S73,V73,Y73,AB73,AE73,AH73,AK73,AN73,AQ73,AT73,AW73,AZ73,BC73,BF73,BI73,BL73,BO73,BR73),3)</f>
        <v>28</v>
      </c>
      <c r="H73" s="2">
        <v>0</v>
      </c>
      <c r="I73" s="2">
        <v>0</v>
      </c>
      <c r="J73" s="2">
        <v>0</v>
      </c>
      <c r="K73" s="2">
        <v>0</v>
      </c>
      <c r="L73" s="2">
        <v>0</v>
      </c>
      <c r="M73" s="2">
        <v>0</v>
      </c>
      <c r="N73" s="32"/>
      <c r="O73" s="32"/>
      <c r="P73" s="32"/>
      <c r="Q73" s="32">
        <v>134</v>
      </c>
      <c r="R73" s="32">
        <v>7</v>
      </c>
      <c r="S73" s="32">
        <v>13</v>
      </c>
      <c r="T73" s="32"/>
      <c r="U73" s="32"/>
      <c r="V73" s="32"/>
      <c r="W73" s="32"/>
      <c r="X73" s="32"/>
      <c r="Y73" s="32"/>
      <c r="Z73" s="32"/>
      <c r="AA73" s="32"/>
      <c r="AB73" s="32"/>
      <c r="AC73" s="32">
        <f>74+66</f>
        <v>140</v>
      </c>
      <c r="AD73" s="32">
        <v>7</v>
      </c>
      <c r="AE73" s="32">
        <v>6</v>
      </c>
      <c r="AF73" s="32">
        <v>144</v>
      </c>
      <c r="AG73" s="32">
        <v>7</v>
      </c>
      <c r="AH73" s="32">
        <v>9</v>
      </c>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row>
    <row r="74" spans="1:70" ht="15.95" customHeight="1" x14ac:dyDescent="0.25">
      <c r="A74" s="2">
        <v>14</v>
      </c>
      <c r="B74" s="3" t="s">
        <v>94</v>
      </c>
      <c r="C74" s="3" t="s">
        <v>95</v>
      </c>
      <c r="D74" s="7">
        <f t="shared" si="3"/>
        <v>852</v>
      </c>
      <c r="E74" s="7">
        <f>LARGE((H74,K74,N74,Q74,T74,W74,Z74,AC74,AF74,AI74,AL74,AO74,AR74,AU74,AX74,BA74,BD74,BG74,BJ74,BM74,BP74),1)+LARGE((H74,K74,N74,Q74,T74,W74,Z74,AC74,AF74,AI74,AL74,AO74,AR74,AU74,AX74,BA74,BD74,BG74,BJ74,BM74,BP74),2)+LARGE((H74,K74,N74,Q74,T74,W74,Z74,AC74,AF74,AI74,AL74,AO74,AR74,AU74,AX74,BA74,BD74,BG74,BJ74,BM74,BP74),3)</f>
        <v>392</v>
      </c>
      <c r="F74" s="7">
        <f>LARGE((I74,L74,O74,R74,U74,X74,AA74,AD74,AG74,AJ74,AM74,AP74,AS74,AV74,AY74,BB74,BE74,BH74,BK74,BN74,BQ74),1)+LARGE((I74,L74,O74,R74,U74,X74,AA74,AD74,AG74,AJ74,AM74,AP74,AS74,AV74,AY74,BB74,BE74,BH74,BK74,BN74,BQ74),2)+LARGE((I74,L74,O74,R74,U74,X74,AA74,AD74,AG74,AJ74,AM74,AP74,AS74,AV74,AY74,BB74,BE74,BH74,BK74,BN74,BQ74),3)</f>
        <v>20</v>
      </c>
      <c r="G74" s="7">
        <f>LARGE((J74,M74,P74,S74,V74,Y74,AB74,AE74,AH74,AK74,AN74,AQ74,AT74,AW74,AZ74,BC74,BF74,BI74,BL74,BO74,BR74),1)+LARGE((J74,M74,P74,S74,V74,Y74,AB74,AE74,AH74,AK74,AN74,AQ74,AT74,AW74,AZ74,BC74,BF74,BI74,BL74,BO74,BR74),2)+LARGE((J74,M74,P74,S74,V74,Y74,AB74,AE74,AH74,AK74,AN74,AQ74,AT74,AW74,AZ74,BC74,BF74,BI74,BL74,BO74,BR74),3)</f>
        <v>28</v>
      </c>
      <c r="H74" s="2">
        <v>0</v>
      </c>
      <c r="I74" s="2">
        <v>0</v>
      </c>
      <c r="J74" s="2">
        <v>0</v>
      </c>
      <c r="K74" s="2">
        <v>0</v>
      </c>
      <c r="L74" s="2">
        <v>0</v>
      </c>
      <c r="M74" s="2">
        <v>0</v>
      </c>
      <c r="N74" s="32"/>
      <c r="O74" s="32"/>
      <c r="P74" s="32"/>
      <c r="Q74" s="32">
        <v>134</v>
      </c>
      <c r="R74" s="32">
        <v>7</v>
      </c>
      <c r="S74" s="32">
        <v>11</v>
      </c>
      <c r="T74" s="32"/>
      <c r="U74" s="32"/>
      <c r="V74" s="32"/>
      <c r="W74" s="32"/>
      <c r="X74" s="32"/>
      <c r="Y74" s="32"/>
      <c r="Z74" s="32">
        <v>134</v>
      </c>
      <c r="AA74" s="32">
        <v>6</v>
      </c>
      <c r="AB74" s="32">
        <v>9</v>
      </c>
      <c r="AC74" s="32">
        <f>55+69</f>
        <v>124</v>
      </c>
      <c r="AD74" s="32">
        <v>7</v>
      </c>
      <c r="AE74" s="32">
        <v>8</v>
      </c>
      <c r="AF74" s="32">
        <f>68+55</f>
        <v>123</v>
      </c>
      <c r="AG74" s="32">
        <v>6</v>
      </c>
      <c r="AH74" s="32">
        <v>8</v>
      </c>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row>
    <row r="75" spans="1:70" ht="15.95" customHeight="1" x14ac:dyDescent="0.25">
      <c r="A75" s="2">
        <v>15</v>
      </c>
      <c r="B75" s="3" t="s">
        <v>84</v>
      </c>
      <c r="C75" s="3" t="s">
        <v>85</v>
      </c>
      <c r="D75" s="7">
        <f t="shared" si="3"/>
        <v>849</v>
      </c>
      <c r="E75" s="7">
        <f>LARGE((H75,K75,N75,Q75,T75,W75,Z75,AC75,AF75,AI75,AL75,AO75,AR75,AU75,AX75,BA75,BD75,BG75,BJ75,BM75,BP75),1)+LARGE((H75,K75,N75,Q75,T75,W75,Z75,AC75,AF75,AI75,AL75,AO75,AR75,AU75,AX75,BA75,BD75,BG75,BJ75,BM75,BP75),2)+LARGE((H75,K75,N75,Q75,T75,W75,Z75,AC75,AF75,AI75,AL75,AO75,AR75,AU75,AX75,BA75,BD75,BG75,BJ75,BM75,BP75),3)</f>
        <v>353</v>
      </c>
      <c r="F75" s="7">
        <f>LARGE((I75,L75,O75,R75,U75,X75,AA75,AD75,AG75,AJ75,AM75,AP75,AS75,AV75,AY75,BB75,BE75,BH75,BK75,BN75,BQ75),1)+LARGE((I75,L75,O75,R75,U75,X75,AA75,AD75,AG75,AJ75,AM75,AP75,AS75,AV75,AY75,BB75,BE75,BH75,BK75,BN75,BQ75),2)+LARGE((I75,L75,O75,R75,U75,X75,AA75,AD75,AG75,AJ75,AM75,AP75,AS75,AV75,AY75,BB75,BE75,BH75,BK75,BN75,BQ75),3)</f>
        <v>24</v>
      </c>
      <c r="G75" s="7">
        <f>LARGE((J75,M75,P75,S75,V75,Y75,AB75,AE75,AH75,AK75,AN75,AQ75,AT75,AW75,AZ75,BC75,BF75,BI75,BL75,BO75,BR75),1)+LARGE((J75,M75,P75,S75,V75,Y75,AB75,AE75,AH75,AK75,AN75,AQ75,AT75,AW75,AZ75,BC75,BF75,BI75,BL75,BO75,BR75),2)+LARGE((J75,M75,P75,S75,V75,Y75,AB75,AE75,AH75,AK75,AN75,AQ75,AT75,AW75,AZ75,BC75,BF75,BI75,BL75,BO75,BR75),3)</f>
        <v>28</v>
      </c>
      <c r="H75" s="2">
        <v>0</v>
      </c>
      <c r="I75" s="2">
        <v>0</v>
      </c>
      <c r="J75" s="2">
        <v>0</v>
      </c>
      <c r="K75" s="2">
        <v>0</v>
      </c>
      <c r="L75" s="2">
        <v>0</v>
      </c>
      <c r="M75" s="2">
        <v>0</v>
      </c>
      <c r="N75" s="32"/>
      <c r="O75" s="32"/>
      <c r="P75" s="32"/>
      <c r="Q75" s="32">
        <v>121</v>
      </c>
      <c r="R75" s="32">
        <v>6</v>
      </c>
      <c r="S75" s="32">
        <v>8</v>
      </c>
      <c r="T75" s="32">
        <v>110</v>
      </c>
      <c r="U75" s="32">
        <v>7</v>
      </c>
      <c r="V75" s="32">
        <v>4</v>
      </c>
      <c r="W75" s="32"/>
      <c r="X75" s="32"/>
      <c r="Y75" s="32"/>
      <c r="Z75" s="32"/>
      <c r="AA75" s="32"/>
      <c r="AB75" s="32"/>
      <c r="AC75" s="32"/>
      <c r="AD75" s="32"/>
      <c r="AE75" s="32"/>
      <c r="AF75" s="32"/>
      <c r="AG75" s="32"/>
      <c r="AH75" s="32"/>
      <c r="AI75" s="32"/>
      <c r="AJ75" s="32"/>
      <c r="AK75" s="32"/>
      <c r="AL75" s="32">
        <v>116</v>
      </c>
      <c r="AM75" s="32">
        <v>8</v>
      </c>
      <c r="AN75" s="32">
        <v>11</v>
      </c>
      <c r="AO75" s="32">
        <v>116</v>
      </c>
      <c r="AP75" s="32">
        <v>9</v>
      </c>
      <c r="AQ75" s="32">
        <v>9</v>
      </c>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row>
    <row r="76" spans="1:70" ht="15.95" customHeight="1" x14ac:dyDescent="0.25">
      <c r="A76" s="2">
        <v>16</v>
      </c>
      <c r="B76" s="3" t="s">
        <v>223</v>
      </c>
      <c r="C76" s="3"/>
      <c r="D76" s="7">
        <f t="shared" si="3"/>
        <v>832</v>
      </c>
      <c r="E76" s="7">
        <f>LARGE((H76,K76,N76,Q76,T76,W76,Z76,AC76,AF76,AI76,AL76,AO76,AR76,AU76,AX76,BA76,BD76,BG76,BJ76,BM76,BP76),1)+LARGE((H76,K76,N76,Q76,T76,W76,Z76,AC76,AF76,AI76,AL76,AO76,AR76,AU76,AX76,BA76,BD76,BG76,BJ76,BM76,BP76),2)+LARGE((H76,K76,N76,Q76,T76,W76,Z76,AC76,AF76,AI76,AL76,AO76,AR76,AU76,AX76,BA76,BD76,BG76,BJ76,BM76,BP76),3)</f>
        <v>372</v>
      </c>
      <c r="F76" s="7">
        <f>LARGE((I76,L76,O76,R76,U76,X76,AA76,AD76,AG76,AJ76,AM76,AP76,AS76,AV76,AY76,BB76,BE76,BH76,BK76,BN76,BQ76),1)+LARGE((I76,L76,O76,R76,U76,X76,AA76,AD76,AG76,AJ76,AM76,AP76,AS76,AV76,AY76,BB76,BE76,BH76,BK76,BN76,BQ76),2)+LARGE((I76,L76,O76,R76,U76,X76,AA76,AD76,AG76,AJ76,AM76,AP76,AS76,AV76,AY76,BB76,BE76,BH76,BK76,BN76,BQ76),3)</f>
        <v>20</v>
      </c>
      <c r="G76" s="7">
        <f>LARGE((J76,M76,P76,S76,V76,Y76,AB76,AE76,AH76,AK76,AN76,AQ76,AT76,AW76,AZ76,BC76,BF76,BI76,BL76,BO76,BR76),1)+LARGE((J76,M76,P76,S76,V76,Y76,AB76,AE76,AH76,AK76,AN76,AQ76,AT76,AW76,AZ76,BC76,BF76,BI76,BL76,BO76,BR76),2)+LARGE((J76,M76,P76,S76,V76,Y76,AB76,AE76,AH76,AK76,AN76,AQ76,AT76,AW76,AZ76,BC76,BF76,BI76,BL76,BO76,BR76),3)</f>
        <v>28</v>
      </c>
      <c r="H76" s="2">
        <v>0</v>
      </c>
      <c r="I76" s="2">
        <v>0</v>
      </c>
      <c r="J76" s="2">
        <v>0</v>
      </c>
      <c r="K76" s="2">
        <v>0</v>
      </c>
      <c r="L76" s="2">
        <v>0</v>
      </c>
      <c r="M76" s="2">
        <v>0</v>
      </c>
      <c r="N76" s="32"/>
      <c r="O76" s="32"/>
      <c r="P76" s="32"/>
      <c r="Q76" s="32"/>
      <c r="R76" s="32"/>
      <c r="S76" s="32"/>
      <c r="T76" s="32"/>
      <c r="U76" s="32"/>
      <c r="V76" s="32"/>
      <c r="W76" s="32">
        <v>106</v>
      </c>
      <c r="X76" s="32">
        <v>5</v>
      </c>
      <c r="Y76" s="32">
        <v>10</v>
      </c>
      <c r="Z76" s="32">
        <v>111</v>
      </c>
      <c r="AA76" s="32">
        <v>7</v>
      </c>
      <c r="AB76" s="32">
        <v>8</v>
      </c>
      <c r="AC76" s="32"/>
      <c r="AD76" s="32"/>
      <c r="AE76" s="32"/>
      <c r="AF76" s="32">
        <f>76+52</f>
        <v>128</v>
      </c>
      <c r="AG76" s="32">
        <v>7</v>
      </c>
      <c r="AH76" s="32">
        <v>8</v>
      </c>
      <c r="AI76" s="32">
        <v>133</v>
      </c>
      <c r="AJ76" s="32">
        <v>6</v>
      </c>
      <c r="AK76" s="32">
        <v>10</v>
      </c>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row>
    <row r="77" spans="1:70" ht="15.95" customHeight="1" x14ac:dyDescent="0.25">
      <c r="A77" s="2">
        <v>17</v>
      </c>
      <c r="B77" s="3" t="s">
        <v>177</v>
      </c>
      <c r="C77" s="3"/>
      <c r="D77" s="7">
        <f t="shared" si="3"/>
        <v>817</v>
      </c>
      <c r="E77" s="7">
        <f>LARGE((H77,K77,N77,Q77,T77,W77,Z77,AC77,AF77,AI77,AL77,AO77,AR77,AU77,AX77,BA77,BD77,BG77,BJ77,BM77,BP77),1)+LARGE((H77,K77,N77,Q77,T77,W77,Z77,AC77,AF77,AI77,AL77,AO77,AR77,AU77,AX77,BA77,BD77,BG77,BJ77,BM77,BP77),2)+LARGE((H77,K77,N77,Q77,T77,W77,Z77,AC77,AF77,AI77,AL77,AO77,AR77,AU77,AX77,BA77,BD77,BG77,BJ77,BM77,BP77),3)</f>
        <v>385</v>
      </c>
      <c r="F77" s="7">
        <f>LARGE((I77,L77,O77,R77,U77,X77,AA77,AD77,AG77,AJ77,AM77,AP77,AS77,AV77,AY77,BB77,BE77,BH77,BK77,BN77,BQ77),1)+LARGE((I77,L77,O77,R77,U77,X77,AA77,AD77,AG77,AJ77,AM77,AP77,AS77,AV77,AY77,BB77,BE77,BH77,BK77,BN77,BQ77),2)+LARGE((I77,L77,O77,R77,U77,X77,AA77,AD77,AG77,AJ77,AM77,AP77,AS77,AV77,AY77,BB77,BE77,BH77,BK77,BN77,BQ77),3)</f>
        <v>18</v>
      </c>
      <c r="G77" s="7">
        <f>LARGE((J77,M77,P77,S77,V77,Y77,AB77,AE77,AH77,AK77,AN77,AQ77,AT77,AW77,AZ77,BC77,BF77,BI77,BL77,BO77,BR77),1)+LARGE((J77,M77,P77,S77,V77,Y77,AB77,AE77,AH77,AK77,AN77,AQ77,AT77,AW77,AZ77,BC77,BF77,BI77,BL77,BO77,BR77),2)+LARGE((J77,M77,P77,S77,V77,Y77,AB77,AE77,AH77,AK77,AN77,AQ77,AT77,AW77,AZ77,BC77,BF77,BI77,BL77,BO77,BR77),3)</f>
        <v>27</v>
      </c>
      <c r="H77" s="2">
        <v>0</v>
      </c>
      <c r="I77" s="2">
        <v>0</v>
      </c>
      <c r="J77" s="2">
        <v>0</v>
      </c>
      <c r="K77" s="2">
        <v>0</v>
      </c>
      <c r="L77" s="2">
        <v>0</v>
      </c>
      <c r="M77" s="2">
        <v>0</v>
      </c>
      <c r="N77" s="32">
        <v>143</v>
      </c>
      <c r="O77" s="32">
        <v>3</v>
      </c>
      <c r="P77" s="32">
        <v>8</v>
      </c>
      <c r="Q77" s="32"/>
      <c r="R77" s="32"/>
      <c r="S77" s="32"/>
      <c r="T77" s="32">
        <v>124</v>
      </c>
      <c r="U77" s="32">
        <v>8</v>
      </c>
      <c r="V77" s="32">
        <v>8</v>
      </c>
      <c r="W77" s="32"/>
      <c r="X77" s="32"/>
      <c r="Y77" s="32"/>
      <c r="Z77" s="32"/>
      <c r="AA77" s="32"/>
      <c r="AB77" s="32"/>
      <c r="AC77" s="32"/>
      <c r="AD77" s="32"/>
      <c r="AE77" s="32"/>
      <c r="AF77" s="32"/>
      <c r="AG77" s="32"/>
      <c r="AH77" s="32"/>
      <c r="AI77" s="32">
        <v>118</v>
      </c>
      <c r="AJ77" s="32">
        <v>7</v>
      </c>
      <c r="AK77" s="32">
        <v>11</v>
      </c>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row>
    <row r="78" spans="1:70" ht="15.95" customHeight="1" x14ac:dyDescent="0.25">
      <c r="A78" s="2">
        <v>18</v>
      </c>
      <c r="B78" s="3" t="s">
        <v>75</v>
      </c>
      <c r="C78" s="3" t="s">
        <v>76</v>
      </c>
      <c r="D78" s="7">
        <f t="shared" si="3"/>
        <v>812</v>
      </c>
      <c r="E78" s="7">
        <f>LARGE((H78,K78,N78,Q78,T78,W78,Z78,AC78,AF78,AI78,AL78,AO78,AR78,AU78,AX78,BA78,BD78,BG78,BJ78,BM78,BP78),1)+LARGE((H78,K78,N78,Q78,T78,W78,Z78,AC78,AF78,AI78,AL78,AO78,AR78,AU78,AX78,BA78,BD78,BG78,BJ78,BM78,BP78),2)+LARGE((H78,K78,N78,Q78,T78,W78,Z78,AC78,AF78,AI78,AL78,AO78,AR78,AU78,AX78,BA78,BD78,BG78,BJ78,BM78,BP78),3)</f>
        <v>333</v>
      </c>
      <c r="F78" s="7">
        <f>LARGE((I78,L78,O78,R78,U78,X78,AA78,AD78,AG78,AJ78,AM78,AP78,AS78,AV78,AY78,BB78,BE78,BH78,BK78,BN78,BQ78),1)+LARGE((I78,L78,O78,R78,U78,X78,AA78,AD78,AG78,AJ78,AM78,AP78,AS78,AV78,AY78,BB78,BE78,BH78,BK78,BN78,BQ78),2)+LARGE((I78,L78,O78,R78,U78,X78,AA78,AD78,AG78,AJ78,AM78,AP78,AS78,AV78,AY78,BB78,BE78,BH78,BK78,BN78,BQ78),3)</f>
        <v>21</v>
      </c>
      <c r="G78" s="7">
        <f>LARGE((J78,M78,P78,S78,V78,Y78,AB78,AE78,AH78,AK78,AN78,AQ78,AT78,AW78,AZ78,BC78,BF78,BI78,BL78,BO78,BR78),1)+LARGE((J78,M78,P78,S78,V78,Y78,AB78,AE78,AH78,AK78,AN78,AQ78,AT78,AW78,AZ78,BC78,BF78,BI78,BL78,BO78,BR78),2)+LARGE((J78,M78,P78,S78,V78,Y78,AB78,AE78,AH78,AK78,AN78,AQ78,AT78,AW78,AZ78,BC78,BF78,BI78,BL78,BO78,BR78),3)</f>
        <v>29</v>
      </c>
      <c r="H78" s="2">
        <v>0</v>
      </c>
      <c r="I78" s="2">
        <v>0</v>
      </c>
      <c r="J78" s="2">
        <v>0</v>
      </c>
      <c r="K78" s="2">
        <v>0</v>
      </c>
      <c r="L78" s="2">
        <v>0</v>
      </c>
      <c r="M78" s="2">
        <v>0</v>
      </c>
      <c r="N78" s="32"/>
      <c r="O78" s="32"/>
      <c r="P78" s="32"/>
      <c r="Q78" s="32"/>
      <c r="R78" s="32"/>
      <c r="S78" s="32"/>
      <c r="T78" s="32"/>
      <c r="U78" s="32"/>
      <c r="V78" s="32"/>
      <c r="W78" s="32">
        <v>67</v>
      </c>
      <c r="X78" s="32">
        <v>7</v>
      </c>
      <c r="Y78" s="32">
        <v>7</v>
      </c>
      <c r="Z78" s="32"/>
      <c r="AA78" s="32"/>
      <c r="AB78" s="32"/>
      <c r="AC78" s="32">
        <f>56+50</f>
        <v>106</v>
      </c>
      <c r="AD78" s="32">
        <v>8</v>
      </c>
      <c r="AE78" s="32">
        <v>8</v>
      </c>
      <c r="AF78" s="32">
        <f>68+46</f>
        <v>114</v>
      </c>
      <c r="AG78" s="32">
        <v>6</v>
      </c>
      <c r="AH78" s="32">
        <v>11</v>
      </c>
      <c r="AI78" s="32"/>
      <c r="AJ78" s="32"/>
      <c r="AK78" s="32"/>
      <c r="AL78" s="32">
        <v>111</v>
      </c>
      <c r="AM78" s="32">
        <v>6</v>
      </c>
      <c r="AN78" s="32">
        <v>9</v>
      </c>
      <c r="AO78" s="32">
        <v>108</v>
      </c>
      <c r="AP78" s="32">
        <v>4</v>
      </c>
      <c r="AQ78" s="32">
        <v>9</v>
      </c>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row>
    <row r="79" spans="1:70" ht="15.95" customHeight="1" x14ac:dyDescent="0.25">
      <c r="A79" s="2">
        <v>19</v>
      </c>
      <c r="B79" s="3" t="s">
        <v>13</v>
      </c>
      <c r="C79" s="3" t="s">
        <v>14</v>
      </c>
      <c r="D79" s="7">
        <f t="shared" si="3"/>
        <v>803</v>
      </c>
      <c r="E79" s="7">
        <f>LARGE((H79,K79,N79,Q79,T79,W79,Z79,AC79,AF79,AI79,AL79,AO79,AR79,AU79,AX79,BA79,BD79,BG79,BJ79,BM79,BP79),1)+LARGE((H79,K79,N79,Q79,T79,W79,Z79,AC79,AF79,AI79,AL79,AO79,AR79,AU79,AX79,BA79,BD79,BG79,BJ79,BM79,BP79),2)+LARGE((H79,K79,N79,Q79,T79,W79,Z79,AC79,AF79,AI79,AL79,AO79,AR79,AU79,AX79,BA79,BD79,BG79,BJ79,BM79,BP79),3)</f>
        <v>360</v>
      </c>
      <c r="F79" s="7">
        <f>LARGE((I79,L79,O79,R79,U79,X79,AA79,AD79,AG79,AJ79,AM79,AP79,AS79,AV79,AY79,BB79,BE79,BH79,BK79,BN79,BQ79),1)+LARGE((I79,L79,O79,R79,U79,X79,AA79,AD79,AG79,AJ79,AM79,AP79,AS79,AV79,AY79,BB79,BE79,BH79,BK79,BN79,BQ79),2)+LARGE((I79,L79,O79,R79,U79,X79,AA79,AD79,AG79,AJ79,AM79,AP79,AS79,AV79,AY79,BB79,BE79,BH79,BK79,BN79,BQ79),3)</f>
        <v>17</v>
      </c>
      <c r="G79" s="7">
        <f>LARGE((J79,M79,P79,S79,V79,Y79,AB79,AE79,AH79,AK79,AN79,AQ79,AT79,AW79,AZ79,BC79,BF79,BI79,BL79,BO79,BR79),1)+LARGE((J79,M79,P79,S79,V79,Y79,AB79,AE79,AH79,AK79,AN79,AQ79,AT79,AW79,AZ79,BC79,BF79,BI79,BL79,BO79,BR79),2)+LARGE((J79,M79,P79,S79,V79,Y79,AB79,AE79,AH79,AK79,AN79,AQ79,AT79,AW79,AZ79,BC79,BF79,BI79,BL79,BO79,BR79),3)</f>
        <v>29</v>
      </c>
      <c r="H79" s="2">
        <v>0</v>
      </c>
      <c r="I79" s="2">
        <v>0</v>
      </c>
      <c r="J79" s="2">
        <v>0</v>
      </c>
      <c r="K79" s="2">
        <v>0</v>
      </c>
      <c r="L79" s="2">
        <v>0</v>
      </c>
      <c r="M79" s="2">
        <v>0</v>
      </c>
      <c r="N79" s="32"/>
      <c r="O79" s="32"/>
      <c r="P79" s="32"/>
      <c r="Q79" s="32">
        <v>86</v>
      </c>
      <c r="R79" s="32">
        <v>7</v>
      </c>
      <c r="S79" s="32">
        <v>11</v>
      </c>
      <c r="T79" s="32"/>
      <c r="U79" s="32"/>
      <c r="V79" s="32"/>
      <c r="W79" s="32"/>
      <c r="X79" s="32"/>
      <c r="Y79" s="32"/>
      <c r="Z79" s="32">
        <v>141</v>
      </c>
      <c r="AA79" s="32">
        <v>4</v>
      </c>
      <c r="AB79" s="32">
        <v>11</v>
      </c>
      <c r="AC79" s="32">
        <f>67+66</f>
        <v>133</v>
      </c>
      <c r="AD79" s="32">
        <v>6</v>
      </c>
      <c r="AE79" s="32">
        <v>7</v>
      </c>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row>
    <row r="80" spans="1:70" ht="15.95" customHeight="1" x14ac:dyDescent="0.25">
      <c r="A80" s="2">
        <v>20</v>
      </c>
      <c r="B80" s="3" t="s">
        <v>71</v>
      </c>
      <c r="C80" s="3" t="s">
        <v>72</v>
      </c>
      <c r="D80" s="7">
        <f t="shared" si="3"/>
        <v>776</v>
      </c>
      <c r="E80" s="7">
        <f>LARGE((H80,K80,N80,Q80,T80,W80,Z80,AC80,AF80,AI80,AL80,AO80,AR80,AU80,AX80,BA80,BD80,BG80,BJ80,BM80,BP80),1)+LARGE((H80,K80,N80,Q80,T80,W80,Z80,AC80,AF80,AI80,AL80,AO80,AR80,AU80,AX80,BA80,BD80,BG80,BJ80,BM80,BP80),2)+LARGE((H80,K80,N80,Q80,T80,W80,Z80,AC80,AF80,AI80,AL80,AO80,AR80,AU80,AX80,BA80,BD80,BG80,BJ80,BM80,BP80),3)</f>
        <v>355</v>
      </c>
      <c r="F80" s="7">
        <f>LARGE((I80,L80,O80,R80,U80,X80,AA80,AD80,AG80,AJ80,AM80,AP80,AS80,AV80,AY80,BB80,BE80,BH80,BK80,BN80,BQ80),1)+LARGE((I80,L80,O80,R80,U80,X80,AA80,AD80,AG80,AJ80,AM80,AP80,AS80,AV80,AY80,BB80,BE80,BH80,BK80,BN80,BQ80),2)+LARGE((I80,L80,O80,R80,U80,X80,AA80,AD80,AG80,AJ80,AM80,AP80,AS80,AV80,AY80,BB80,BE80,BH80,BK80,BN80,BQ80),3)</f>
        <v>19</v>
      </c>
      <c r="G80" s="7">
        <f>LARGE((J80,M80,P80,S80,V80,Y80,AB80,AE80,AH80,AK80,AN80,AQ80,AT80,AW80,AZ80,BC80,BF80,BI80,BL80,BO80,BR80),1)+LARGE((J80,M80,P80,S80,V80,Y80,AB80,AE80,AH80,AK80,AN80,AQ80,AT80,AW80,AZ80,BC80,BF80,BI80,BL80,BO80,BR80),2)+LARGE((J80,M80,P80,S80,V80,Y80,AB80,AE80,AH80,AK80,AN80,AQ80,AT80,AW80,AZ80,BC80,BF80,BI80,BL80,BO80,BR80),3)</f>
        <v>25</v>
      </c>
      <c r="H80" s="2">
        <v>0</v>
      </c>
      <c r="I80" s="2">
        <v>0</v>
      </c>
      <c r="J80" s="2">
        <v>0</v>
      </c>
      <c r="K80" s="2">
        <v>0</v>
      </c>
      <c r="L80" s="2">
        <v>0</v>
      </c>
      <c r="M80" s="2">
        <v>0</v>
      </c>
      <c r="N80" s="32"/>
      <c r="O80" s="32"/>
      <c r="P80" s="32"/>
      <c r="Q80" s="32">
        <v>116</v>
      </c>
      <c r="R80" s="32">
        <v>7</v>
      </c>
      <c r="S80" s="32">
        <v>10</v>
      </c>
      <c r="T80" s="32"/>
      <c r="U80" s="32"/>
      <c r="V80" s="32"/>
      <c r="W80" s="32"/>
      <c r="X80" s="32"/>
      <c r="Y80" s="32"/>
      <c r="Z80" s="32">
        <v>101</v>
      </c>
      <c r="AA80" s="32">
        <v>6</v>
      </c>
      <c r="AB80" s="32">
        <v>8</v>
      </c>
      <c r="AC80" s="32">
        <f>78+48</f>
        <v>126</v>
      </c>
      <c r="AD80" s="32">
        <v>5</v>
      </c>
      <c r="AE80" s="32">
        <v>5</v>
      </c>
      <c r="AF80" s="32">
        <f>66+47</f>
        <v>113</v>
      </c>
      <c r="AG80" s="32">
        <v>6</v>
      </c>
      <c r="AH80" s="32">
        <v>7</v>
      </c>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row>
    <row r="81" spans="1:70" ht="15.95" customHeight="1" x14ac:dyDescent="0.25">
      <c r="A81" s="2">
        <v>21</v>
      </c>
      <c r="B81" s="3" t="s">
        <v>132</v>
      </c>
      <c r="C81" s="3"/>
      <c r="D81" s="7">
        <f t="shared" si="3"/>
        <v>751</v>
      </c>
      <c r="E81" s="7">
        <f>LARGE((H81,K81,N81,Q81,T81,W81,Z81,AC81,AF81,AI81,AL81,AO81,AR81,AU81,AX81,BA81,BD81,BG81,BJ81,BM81,BP81),1)+LARGE((H81,K81,N81,Q81,T81,W81,Z81,AC81,AF81,AI81,AL81,AO81,AR81,AU81,AX81,BA81,BD81,BG81,BJ81,BM81,BP81),2)+LARGE((H81,K81,N81,Q81,T81,W81,Z81,AC81,AF81,AI81,AL81,AO81,AR81,AU81,AX81,BA81,BD81,BG81,BJ81,BM81,BP81),3)</f>
        <v>294</v>
      </c>
      <c r="F81" s="7">
        <f>LARGE((I81,L81,O81,R81,U81,X81,AA81,AD81,AG81,AJ81,AM81,AP81,AS81,AV81,AY81,BB81,BE81,BH81,BK81,BN81,BQ81),1)+LARGE((I81,L81,O81,R81,U81,X81,AA81,AD81,AG81,AJ81,AM81,AP81,AS81,AV81,AY81,BB81,BE81,BH81,BK81,BN81,BQ81),2)+LARGE((I81,L81,O81,R81,U81,X81,AA81,AD81,AG81,AJ81,AM81,AP81,AS81,AV81,AY81,BB81,BE81,BH81,BK81,BN81,BQ81),3)</f>
        <v>23</v>
      </c>
      <c r="G81" s="7">
        <f>LARGE((J81,M81,P81,S81,V81,Y81,AB81,AE81,AH81,AK81,AN81,AQ81,AT81,AW81,AZ81,BC81,BF81,BI81,BL81,BO81,BR81),1)+LARGE((J81,M81,P81,S81,V81,Y81,AB81,AE81,AH81,AK81,AN81,AQ81,AT81,AW81,AZ81,BC81,BF81,BI81,BL81,BO81,BR81),2)+LARGE((J81,M81,P81,S81,V81,Y81,AB81,AE81,AH81,AK81,AN81,AQ81,AT81,AW81,AZ81,BC81,BF81,BI81,BL81,BO81,BR81),3)</f>
        <v>25</v>
      </c>
      <c r="H81" s="2">
        <v>0</v>
      </c>
      <c r="I81" s="2">
        <v>0</v>
      </c>
      <c r="J81" s="2">
        <v>0</v>
      </c>
      <c r="K81" s="2">
        <v>0</v>
      </c>
      <c r="L81" s="2">
        <v>0</v>
      </c>
      <c r="M81" s="2">
        <v>0</v>
      </c>
      <c r="N81" s="32"/>
      <c r="O81" s="32"/>
      <c r="P81" s="32"/>
      <c r="Q81" s="32">
        <v>107</v>
      </c>
      <c r="R81" s="32">
        <v>7</v>
      </c>
      <c r="S81" s="32">
        <v>9</v>
      </c>
      <c r="T81" s="32"/>
      <c r="U81" s="32"/>
      <c r="V81" s="32"/>
      <c r="W81" s="32"/>
      <c r="X81" s="32"/>
      <c r="Y81" s="32"/>
      <c r="Z81" s="32">
        <v>111</v>
      </c>
      <c r="AA81" s="32">
        <v>8</v>
      </c>
      <c r="AB81" s="32">
        <v>6</v>
      </c>
      <c r="AC81" s="32"/>
      <c r="AD81" s="32"/>
      <c r="AE81" s="32"/>
      <c r="AF81" s="32">
        <f>37+39</f>
        <v>76</v>
      </c>
      <c r="AG81" s="32">
        <v>8</v>
      </c>
      <c r="AH81" s="32">
        <v>10</v>
      </c>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row>
    <row r="82" spans="1:70" ht="15.95" customHeight="1" x14ac:dyDescent="0.25">
      <c r="A82" s="2">
        <v>22</v>
      </c>
      <c r="B82" s="3" t="s">
        <v>196</v>
      </c>
      <c r="C82" s="3"/>
      <c r="D82" s="7">
        <f t="shared" si="3"/>
        <v>730</v>
      </c>
      <c r="E82" s="7">
        <f>LARGE((H82,K82,N82,Q82,T82,W82,Z82,AC82,AF82,AI82,AL82,AO82,AR82,AU82,AX82,BA82,BD82,BG82,BJ82,BM82,BP82),1)+LARGE((H82,K82,N82,Q82,T82,W82,Z82,AC82,AF82,AI82,AL82,AO82,AR82,AU82,AX82,BA82,BD82,BG82,BJ82,BM82,BP82),2)+LARGE((H82,K82,N82,Q82,T82,W82,Z82,AC82,AF82,AI82,AL82,AO82,AR82,AU82,AX82,BA82,BD82,BG82,BJ82,BM82,BP82),3)</f>
        <v>251</v>
      </c>
      <c r="F82" s="7">
        <f>LARGE((I82,L82,O82,R82,U82,X82,AA82,AD82,AG82,AJ82,AM82,AP82,AS82,AV82,AY82,BB82,BE82,BH82,BK82,BN82,BQ82),1)+LARGE((I82,L82,O82,R82,U82,X82,AA82,AD82,AG82,AJ82,AM82,AP82,AS82,AV82,AY82,BB82,BE82,BH82,BK82,BN82,BQ82),2)+LARGE((I82,L82,O82,R82,U82,X82,AA82,AD82,AG82,AJ82,AM82,AP82,AS82,AV82,AY82,BB82,BE82,BH82,BK82,BN82,BQ82),3)</f>
        <v>21</v>
      </c>
      <c r="G82" s="7">
        <f>LARGE((J82,M82,P82,S82,V82,Y82,AB82,AE82,AH82,AK82,AN82,AQ82,AT82,AW82,AZ82,BC82,BF82,BI82,BL82,BO82,BR82),1)+LARGE((J82,M82,P82,S82,V82,Y82,AB82,AE82,AH82,AK82,AN82,AQ82,AT82,AW82,AZ82,BC82,BF82,BI82,BL82,BO82,BR82),2)+LARGE((J82,M82,P82,S82,V82,Y82,AB82,AE82,AH82,AK82,AN82,AQ82,AT82,AW82,AZ82,BC82,BF82,BI82,BL82,BO82,BR82),3)</f>
        <v>29</v>
      </c>
      <c r="H82" s="2">
        <v>0</v>
      </c>
      <c r="I82" s="2">
        <v>0</v>
      </c>
      <c r="J82" s="2">
        <v>0</v>
      </c>
      <c r="K82" s="2">
        <v>0</v>
      </c>
      <c r="L82" s="2">
        <v>0</v>
      </c>
      <c r="M82" s="2">
        <v>0</v>
      </c>
      <c r="N82" s="32">
        <v>48</v>
      </c>
      <c r="O82" s="32">
        <v>5</v>
      </c>
      <c r="P82" s="32">
        <v>5</v>
      </c>
      <c r="Q82" s="32">
        <v>105</v>
      </c>
      <c r="R82" s="32">
        <v>7</v>
      </c>
      <c r="S82" s="32">
        <v>11</v>
      </c>
      <c r="T82" s="32"/>
      <c r="U82" s="32"/>
      <c r="V82" s="32"/>
      <c r="W82" s="32"/>
      <c r="X82" s="32"/>
      <c r="Y82" s="32"/>
      <c r="Z82" s="32"/>
      <c r="AA82" s="32"/>
      <c r="AB82" s="32"/>
      <c r="AC82" s="32"/>
      <c r="AD82" s="32"/>
      <c r="AE82" s="32"/>
      <c r="AF82" s="32"/>
      <c r="AG82" s="32"/>
      <c r="AH82" s="32"/>
      <c r="AI82" s="32"/>
      <c r="AJ82" s="32"/>
      <c r="AK82" s="32"/>
      <c r="AL82" s="32">
        <v>98</v>
      </c>
      <c r="AM82" s="32">
        <v>9</v>
      </c>
      <c r="AN82" s="32">
        <v>13</v>
      </c>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row>
    <row r="83" spans="1:70" ht="15.95" customHeight="1" x14ac:dyDescent="0.25">
      <c r="A83" s="2">
        <v>23</v>
      </c>
      <c r="B83" s="3" t="s">
        <v>105</v>
      </c>
      <c r="C83" s="3" t="s">
        <v>106</v>
      </c>
      <c r="D83" s="7">
        <f t="shared" si="3"/>
        <v>727</v>
      </c>
      <c r="E83" s="7">
        <f>LARGE((H83,K83,N83,Q83,T83,W83,Z83,AC83,AF83,AI83,AL83,AO83,AR83,AU83,AX83,BA83,BD83,BG83,BJ83,BM83,BP83),1)+LARGE((H83,K83,N83,Q83,T83,W83,Z83,AC83,AF83,AI83,AL83,AO83,AR83,AU83,AX83,BA83,BD83,BG83,BJ83,BM83,BP83),2)+LARGE((H83,K83,N83,Q83,T83,W83,Z83,AC83,AF83,AI83,AL83,AO83,AR83,AU83,AX83,BA83,BD83,BG83,BJ83,BM83,BP83),3)</f>
        <v>276</v>
      </c>
      <c r="F83" s="7">
        <f>LARGE((I83,L83,O83,R83,U83,X83,AA83,AD83,AG83,AJ83,AM83,AP83,AS83,AV83,AY83,BB83,BE83,BH83,BK83,BN83,BQ83),1)+LARGE((I83,L83,O83,R83,U83,X83,AA83,AD83,AG83,AJ83,AM83,AP83,AS83,AV83,AY83,BB83,BE83,BH83,BK83,BN83,BQ83),2)+LARGE((I83,L83,O83,R83,U83,X83,AA83,AD83,AG83,AJ83,AM83,AP83,AS83,AV83,AY83,BB83,BE83,BH83,BK83,BN83,BQ83),3)</f>
        <v>19</v>
      </c>
      <c r="G83" s="7">
        <f>LARGE((J83,M83,P83,S83,V83,Y83,AB83,AE83,AH83,AK83,AN83,AQ83,AT83,AW83,AZ83,BC83,BF83,BI83,BL83,BO83,BR83),1)+LARGE((J83,M83,P83,S83,V83,Y83,AB83,AE83,AH83,AK83,AN83,AQ83,AT83,AW83,AZ83,BC83,BF83,BI83,BL83,BO83,BR83),2)+LARGE((J83,M83,P83,S83,V83,Y83,AB83,AE83,AH83,AK83,AN83,AQ83,AT83,AW83,AZ83,BC83,BF83,BI83,BL83,BO83,BR83),3)</f>
        <v>28</v>
      </c>
      <c r="H83" s="2">
        <v>0</v>
      </c>
      <c r="I83" s="2">
        <v>0</v>
      </c>
      <c r="J83" s="2">
        <v>0</v>
      </c>
      <c r="K83" s="2">
        <v>0</v>
      </c>
      <c r="L83" s="2">
        <v>0</v>
      </c>
      <c r="M83" s="2">
        <v>0</v>
      </c>
      <c r="N83" s="32">
        <f>50+22</f>
        <v>72</v>
      </c>
      <c r="O83" s="32">
        <v>6</v>
      </c>
      <c r="P83" s="32">
        <v>12</v>
      </c>
      <c r="Q83" s="32">
        <v>116</v>
      </c>
      <c r="R83" s="32">
        <v>6</v>
      </c>
      <c r="S83" s="32">
        <v>6</v>
      </c>
      <c r="T83" s="32"/>
      <c r="U83" s="32"/>
      <c r="V83" s="32"/>
      <c r="W83" s="32">
        <v>74</v>
      </c>
      <c r="X83" s="32">
        <v>3</v>
      </c>
      <c r="Y83" s="32">
        <v>5</v>
      </c>
      <c r="Z83" s="32">
        <v>86</v>
      </c>
      <c r="AA83" s="32">
        <v>7</v>
      </c>
      <c r="AB83" s="32">
        <v>10</v>
      </c>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row>
    <row r="84" spans="1:70" ht="15.95" customHeight="1" x14ac:dyDescent="0.25">
      <c r="A84" s="2">
        <v>24</v>
      </c>
      <c r="B84" s="3" t="s">
        <v>86</v>
      </c>
      <c r="C84" s="3" t="s">
        <v>87</v>
      </c>
      <c r="D84" s="7">
        <f t="shared" si="3"/>
        <v>715</v>
      </c>
      <c r="E84" s="7">
        <f>LARGE((H84,K84,N84,Q84,T84,W84,Z84,AC84,AF84,AI84,AL84,AO84,AR84,AU84,AX84,BA84,BD84,BG84,BJ84,BM84,BP84),1)+LARGE((H84,K84,N84,Q84,T84,W84,Z84,AC84,AF84,AI84,AL84,AO84,AR84,AU84,AX84,BA84,BD84,BG84,BJ84,BM84,BP84),2)+LARGE((H84,K84,N84,Q84,T84,W84,Z84,AC84,AF84,AI84,AL84,AO84,AR84,AU84,AX84,BA84,BD84,BG84,BJ84,BM84,BP84),3)</f>
        <v>302</v>
      </c>
      <c r="F84" s="7">
        <f>LARGE((I84,L84,O84,R84,U84,X84,AA84,AD84,AG84,AJ84,AM84,AP84,AS84,AV84,AY84,BB84,BE84,BH84,BK84,BN84,BQ84),1)+LARGE((I84,L84,O84,R84,U84,X84,AA84,AD84,AG84,AJ84,AM84,AP84,AS84,AV84,AY84,BB84,BE84,BH84,BK84,BN84,BQ84),2)+LARGE((I84,L84,O84,R84,U84,X84,AA84,AD84,AG84,AJ84,AM84,AP84,AS84,AV84,AY84,BB84,BE84,BH84,BK84,BN84,BQ84),3)</f>
        <v>17</v>
      </c>
      <c r="G84" s="7">
        <f>LARGE((J84,M84,P84,S84,V84,Y84,AB84,AE84,AH84,AK84,AN84,AQ84,AT84,AW84,AZ84,BC84,BF84,BI84,BL84,BO84,BR84),1)+LARGE((J84,M84,P84,S84,V84,Y84,AB84,AE84,AH84,AK84,AN84,AQ84,AT84,AW84,AZ84,BC84,BF84,BI84,BL84,BO84,BR84),2)+LARGE((J84,M84,P84,S84,V84,Y84,AB84,AE84,AH84,AK84,AN84,AQ84,AT84,AW84,AZ84,BC84,BF84,BI84,BL84,BO84,BR84),3)</f>
        <v>26</v>
      </c>
      <c r="H84" s="2">
        <v>0</v>
      </c>
      <c r="I84" s="2">
        <v>0</v>
      </c>
      <c r="J84" s="2">
        <v>0</v>
      </c>
      <c r="K84" s="2">
        <v>0</v>
      </c>
      <c r="L84" s="2">
        <v>0</v>
      </c>
      <c r="M84" s="2">
        <v>0</v>
      </c>
      <c r="N84" s="32">
        <v>72</v>
      </c>
      <c r="O84" s="32">
        <v>5</v>
      </c>
      <c r="P84" s="32">
        <v>12</v>
      </c>
      <c r="Q84" s="32">
        <v>138</v>
      </c>
      <c r="R84" s="32">
        <v>7</v>
      </c>
      <c r="S84" s="32">
        <v>9</v>
      </c>
      <c r="T84" s="32">
        <v>92</v>
      </c>
      <c r="U84" s="32">
        <v>5</v>
      </c>
      <c r="V84" s="32">
        <v>5</v>
      </c>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row>
    <row r="85" spans="1:70" ht="15.95" customHeight="1" x14ac:dyDescent="0.25">
      <c r="A85" s="2">
        <v>25</v>
      </c>
      <c r="B85" s="3" t="s">
        <v>178</v>
      </c>
      <c r="C85" s="3"/>
      <c r="D85" s="7">
        <f t="shared" si="3"/>
        <v>696</v>
      </c>
      <c r="E85" s="7">
        <f>LARGE((H85,K85,N85,Q85,T85,W85,Z85,AC85,AF85,AI85,AL85,AO85,AR85,AU85,AX85,BA85,BD85,BG85,BJ85,BM85,BP85),1)+LARGE((H85,K85,N85,Q85,T85,W85,Z85,AC85,AF85,AI85,AL85,AO85,AR85,AU85,AX85,BA85,BD85,BG85,BJ85,BM85,BP85),2)+LARGE((H85,K85,N85,Q85,T85,W85,Z85,AC85,AF85,AI85,AL85,AO85,AR85,AU85,AX85,BA85,BD85,BG85,BJ85,BM85,BP85),3)</f>
        <v>375</v>
      </c>
      <c r="F85" s="7">
        <f>LARGE((I85,L85,O85,R85,U85,X85,AA85,AD85,AG85,AJ85,AM85,AP85,AS85,AV85,AY85,BB85,BE85,BH85,BK85,BN85,BQ85),1)+LARGE((I85,L85,O85,R85,U85,X85,AA85,AD85,AG85,AJ85,AM85,AP85,AS85,AV85,AY85,BB85,BE85,BH85,BK85,BN85,BQ85),2)+LARGE((I85,L85,O85,R85,U85,X85,AA85,AD85,AG85,AJ85,AM85,AP85,AS85,AV85,AY85,BB85,BE85,BH85,BK85,BN85,BQ85),3)</f>
        <v>9</v>
      </c>
      <c r="G85" s="7">
        <f>LARGE((J85,M85,P85,S85,V85,Y85,AB85,AE85,AH85,AK85,AN85,AQ85,AT85,AW85,AZ85,BC85,BF85,BI85,BL85,BO85,BR85),1)+LARGE((J85,M85,P85,S85,V85,Y85,AB85,AE85,AH85,AK85,AN85,AQ85,AT85,AW85,AZ85,BC85,BF85,BI85,BL85,BO85,BR85),2)+LARGE((J85,M85,P85,S85,V85,Y85,AB85,AE85,AH85,AK85,AN85,AQ85,AT85,AW85,AZ85,BC85,BF85,BI85,BL85,BO85,BR85),3)</f>
        <v>24</v>
      </c>
      <c r="H85" s="2">
        <v>0</v>
      </c>
      <c r="I85" s="2">
        <v>0</v>
      </c>
      <c r="J85" s="2">
        <v>0</v>
      </c>
      <c r="K85" s="2">
        <v>0</v>
      </c>
      <c r="L85" s="2">
        <v>0</v>
      </c>
      <c r="M85" s="2">
        <v>0</v>
      </c>
      <c r="N85" s="32">
        <v>105</v>
      </c>
      <c r="O85" s="32">
        <v>4</v>
      </c>
      <c r="P85" s="32">
        <v>8</v>
      </c>
      <c r="Q85" s="32">
        <v>133</v>
      </c>
      <c r="R85" s="32">
        <v>4</v>
      </c>
      <c r="S85" s="32">
        <v>9</v>
      </c>
      <c r="T85" s="32"/>
      <c r="U85" s="32"/>
      <c r="V85" s="32"/>
      <c r="W85" s="32"/>
      <c r="X85" s="32"/>
      <c r="Y85" s="32"/>
      <c r="Z85" s="32"/>
      <c r="AA85" s="32"/>
      <c r="AB85" s="32"/>
      <c r="AC85" s="32"/>
      <c r="AD85" s="32"/>
      <c r="AE85" s="32"/>
      <c r="AF85" s="32"/>
      <c r="AG85" s="32"/>
      <c r="AH85" s="32"/>
      <c r="AI85" s="32"/>
      <c r="AJ85" s="32"/>
      <c r="AK85" s="32"/>
      <c r="AL85" s="32">
        <v>137</v>
      </c>
      <c r="AM85" s="32">
        <v>1</v>
      </c>
      <c r="AN85" s="32">
        <v>7</v>
      </c>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row>
    <row r="86" spans="1:70" ht="15.95" customHeight="1" x14ac:dyDescent="0.25">
      <c r="A86" s="2">
        <v>26</v>
      </c>
      <c r="B86" s="3" t="s">
        <v>91</v>
      </c>
      <c r="C86" s="3"/>
      <c r="D86" s="7">
        <f t="shared" si="3"/>
        <v>686</v>
      </c>
      <c r="E86" s="7">
        <f>LARGE((H86,K86,N86,Q86,T86,W86,Z86,AC86,AF86,AI86,AL86,AO86,AR86,AU86,AX86,BA86,BD86,BG86,BJ86,BM86,BP86),1)+LARGE((H86,K86,N86,Q86,T86,W86,Z86,AC86,AF86,AI86,AL86,AO86,AR86,AU86,AX86,BA86,BD86,BG86,BJ86,BM86,BP86),2)+LARGE((H86,K86,N86,Q86,T86,W86,Z86,AC86,AF86,AI86,AL86,AO86,AR86,AU86,AX86,BA86,BD86,BG86,BJ86,BM86,BP86),3)</f>
        <v>276</v>
      </c>
      <c r="F86" s="7">
        <f>LARGE((I86,L86,O86,R86,U86,X86,AA86,AD86,AG86,AJ86,AM86,AP86,AS86,AV86,AY86,BB86,BE86,BH86,BK86,BN86,BQ86),1)+LARGE((I86,L86,O86,R86,U86,X86,AA86,AD86,AG86,AJ86,AM86,AP86,AS86,AV86,AY86,BB86,BE86,BH86,BK86,BN86,BQ86),2)+LARGE((I86,L86,O86,R86,U86,X86,AA86,AD86,AG86,AJ86,AM86,AP86,AS86,AV86,AY86,BB86,BE86,BH86,BK86,BN86,BQ86),3)</f>
        <v>20</v>
      </c>
      <c r="G86" s="7">
        <f>LARGE((J86,M86,P86,S86,V86,Y86,AB86,AE86,AH86,AK86,AN86,AQ86,AT86,AW86,AZ86,BC86,BF86,BI86,BL86,BO86,BR86),1)+LARGE((J86,M86,P86,S86,V86,Y86,AB86,AE86,AH86,AK86,AN86,AQ86,AT86,AW86,AZ86,BC86,BF86,BI86,BL86,BO86,BR86),2)+LARGE((J86,M86,P86,S86,V86,Y86,AB86,AE86,AH86,AK86,AN86,AQ86,AT86,AW86,AZ86,BC86,BF86,BI86,BL86,BO86,BR86),3)</f>
        <v>23</v>
      </c>
      <c r="H86" s="2">
        <v>0</v>
      </c>
      <c r="I86" s="2">
        <v>0</v>
      </c>
      <c r="J86" s="2">
        <v>0</v>
      </c>
      <c r="K86" s="2">
        <v>0</v>
      </c>
      <c r="L86" s="2">
        <v>0</v>
      </c>
      <c r="M86" s="2">
        <v>0</v>
      </c>
      <c r="N86" s="32">
        <v>76</v>
      </c>
      <c r="O86" s="32">
        <v>7</v>
      </c>
      <c r="P86" s="32">
        <v>8</v>
      </c>
      <c r="Q86" s="32">
        <v>114</v>
      </c>
      <c r="R86" s="32">
        <v>6</v>
      </c>
      <c r="S86" s="32">
        <v>8</v>
      </c>
      <c r="T86" s="32"/>
      <c r="U86" s="32"/>
      <c r="V86" s="32"/>
      <c r="W86" s="32">
        <v>86</v>
      </c>
      <c r="X86" s="32">
        <v>7</v>
      </c>
      <c r="Y86" s="32">
        <v>7</v>
      </c>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row>
    <row r="87" spans="1:70" ht="15.95" customHeight="1" x14ac:dyDescent="0.25">
      <c r="A87" s="2">
        <v>27</v>
      </c>
      <c r="B87" s="3" t="s">
        <v>189</v>
      </c>
      <c r="C87" s="47" t="s">
        <v>244</v>
      </c>
      <c r="D87" s="7">
        <f t="shared" si="3"/>
        <v>680</v>
      </c>
      <c r="E87" s="7">
        <f>LARGE((H87,K87,N87,Q87,T87,W87,Z87,AC87,AF87,AI87,AL87,AO87,AR87,AU87,AX87,BA87,BD87,BG87,BJ87,BM87,BP87),1)+LARGE((H87,K87,N87,Q87,T87,W87,Z87,AC87,AF87,AI87,AL87,AO87,AR87,AU87,AX87,BA87,BD87,BG87,BJ87,BM87,BP87),2)+LARGE((H87,K87,N87,Q87,T87,W87,Z87,AC87,AF87,AI87,AL87,AO87,AR87,AU87,AX87,BA87,BD87,BG87,BJ87,BM87,BP87),3)</f>
        <v>291</v>
      </c>
      <c r="F87" s="7">
        <f>LARGE((I87,L87,O87,R87,U87,X87,AA87,AD87,AG87,AJ87,AM87,AP87,AS87,AV87,AY87,BB87,BE87,BH87,BK87,BN87,BQ87),1)+LARGE((I87,L87,O87,R87,U87,X87,AA87,AD87,AG87,AJ87,AM87,AP87,AS87,AV87,AY87,BB87,BE87,BH87,BK87,BN87,BQ87),2)+LARGE((I87,L87,O87,R87,U87,X87,AA87,AD87,AG87,AJ87,AM87,AP87,AS87,AV87,AY87,BB87,BE87,BH87,BK87,BN87,BQ87),3)</f>
        <v>11</v>
      </c>
      <c r="G87" s="7">
        <f>LARGE((J87,M87,P87,S87,V87,Y87,AB87,AE87,AH87,AK87,AN87,AQ87,AT87,AW87,AZ87,BC87,BF87,BI87,BL87,BO87,BR87),1)+LARGE((J87,M87,P87,S87,V87,Y87,AB87,AE87,AH87,AK87,AN87,AQ87,AT87,AW87,AZ87,BC87,BF87,BI87,BL87,BO87,BR87),2)+LARGE((J87,M87,P87,S87,V87,Y87,AB87,AE87,AH87,AK87,AN87,AQ87,AT87,AW87,AZ87,BC87,BF87,BI87,BL87,BO87,BR87),3)</f>
        <v>29</v>
      </c>
      <c r="H87" s="2">
        <v>0</v>
      </c>
      <c r="I87" s="2">
        <v>0</v>
      </c>
      <c r="J87" s="2">
        <v>0</v>
      </c>
      <c r="K87" s="2">
        <v>0</v>
      </c>
      <c r="L87" s="2">
        <v>0</v>
      </c>
      <c r="M87" s="2">
        <v>0</v>
      </c>
      <c r="N87" s="32"/>
      <c r="O87" s="32"/>
      <c r="P87" s="32"/>
      <c r="Q87" s="32">
        <v>73</v>
      </c>
      <c r="R87" s="32">
        <v>3</v>
      </c>
      <c r="S87" s="32">
        <v>9</v>
      </c>
      <c r="T87" s="32"/>
      <c r="U87" s="32"/>
      <c r="V87" s="32"/>
      <c r="W87" s="32"/>
      <c r="X87" s="32"/>
      <c r="Y87" s="32"/>
      <c r="Z87" s="32"/>
      <c r="AA87" s="32"/>
      <c r="AB87" s="32"/>
      <c r="AC87" s="32"/>
      <c r="AD87" s="32"/>
      <c r="AE87" s="32"/>
      <c r="AF87" s="32">
        <f>57+32</f>
        <v>89</v>
      </c>
      <c r="AG87" s="32">
        <v>1</v>
      </c>
      <c r="AH87" s="32">
        <v>8</v>
      </c>
      <c r="AI87" s="32">
        <v>104</v>
      </c>
      <c r="AJ87" s="32">
        <v>4</v>
      </c>
      <c r="AK87" s="32">
        <v>0</v>
      </c>
      <c r="AL87" s="32">
        <v>98</v>
      </c>
      <c r="AM87" s="32">
        <v>4</v>
      </c>
      <c r="AN87" s="32">
        <v>12</v>
      </c>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row>
    <row r="88" spans="1:70" ht="15.95" customHeight="1" x14ac:dyDescent="0.25">
      <c r="A88" s="2">
        <v>28</v>
      </c>
      <c r="B88" s="3" t="s">
        <v>67</v>
      </c>
      <c r="C88" s="3" t="s">
        <v>68</v>
      </c>
      <c r="D88" s="7">
        <f t="shared" si="3"/>
        <v>669</v>
      </c>
      <c r="E88" s="7">
        <f>LARGE((H88,K88,N88,Q88,T88,W88,Z88,AC88,AF88,AI88,AL88,AO88,AR88,AU88,AX88,BA88,BD88,BG88,BJ88,BM88,BP88),1)+LARGE((H88,K88,N88,Q88,T88,W88,Z88,AC88,AF88,AI88,AL88,AO88,AR88,AU88,AX88,BA88,BD88,BG88,BJ88,BM88,BP88),2)+LARGE((H88,K88,N88,Q88,T88,W88,Z88,AC88,AF88,AI88,AL88,AO88,AR88,AU88,AX88,BA88,BD88,BG88,BJ88,BM88,BP88),3)</f>
        <v>283</v>
      </c>
      <c r="F88" s="7">
        <f>LARGE((I88,L88,O88,R88,U88,X88,AA88,AD88,AG88,AJ88,AM88,AP88,AS88,AV88,AY88,BB88,BE88,BH88,BK88,BN88,BQ88),1)+LARGE((I88,L88,O88,R88,U88,X88,AA88,AD88,AG88,AJ88,AM88,AP88,AS88,AV88,AY88,BB88,BE88,BH88,BK88,BN88,BQ88),2)+LARGE((I88,L88,O88,R88,U88,X88,AA88,AD88,AG88,AJ88,AM88,AP88,AS88,AV88,AY88,BB88,BE88,BH88,BK88,BN88,BQ88),3)</f>
        <v>24</v>
      </c>
      <c r="G88" s="7">
        <f>LARGE((J88,M88,P88,S88,V88,Y88,AB88,AE88,AH88,AK88,AN88,AQ88,AT88,AW88,AZ88,BC88,BF88,BI88,BL88,BO88,BR88),1)+LARGE((J88,M88,P88,S88,V88,Y88,AB88,AE88,AH88,AK88,AN88,AQ88,AT88,AW88,AZ88,BC88,BF88,BI88,BL88,BO88,BR88),2)+LARGE((J88,M88,P88,S88,V88,Y88,AB88,AE88,AH88,AK88,AN88,AQ88,AT88,AW88,AZ88,BC88,BF88,BI88,BL88,BO88,BR88),3)</f>
        <v>17</v>
      </c>
      <c r="H88" s="2">
        <v>0</v>
      </c>
      <c r="I88" s="2">
        <v>0</v>
      </c>
      <c r="J88" s="2">
        <v>0</v>
      </c>
      <c r="K88" s="2">
        <v>0</v>
      </c>
      <c r="L88" s="2">
        <v>0</v>
      </c>
      <c r="M88" s="2">
        <v>0</v>
      </c>
      <c r="N88" s="32"/>
      <c r="O88" s="32"/>
      <c r="P88" s="32"/>
      <c r="Q88" s="32">
        <v>102</v>
      </c>
      <c r="R88" s="32">
        <v>8</v>
      </c>
      <c r="S88" s="32">
        <v>5</v>
      </c>
      <c r="T88" s="32"/>
      <c r="U88" s="32"/>
      <c r="V88" s="32"/>
      <c r="W88" s="32"/>
      <c r="X88" s="32"/>
      <c r="Y88" s="32"/>
      <c r="Z88" s="32">
        <v>95</v>
      </c>
      <c r="AA88" s="32">
        <v>7</v>
      </c>
      <c r="AB88" s="32">
        <v>9</v>
      </c>
      <c r="AC88" s="32">
        <f>47+39</f>
        <v>86</v>
      </c>
      <c r="AD88" s="32">
        <v>9</v>
      </c>
      <c r="AE88" s="32">
        <v>3</v>
      </c>
      <c r="AF88" s="32"/>
      <c r="AG88" s="32"/>
      <c r="AH88" s="32"/>
      <c r="AI88" s="32"/>
      <c r="AJ88" s="32"/>
      <c r="AK88" s="32"/>
      <c r="AL88" s="32"/>
      <c r="AM88" s="32"/>
      <c r="AN88" s="32"/>
      <c r="AO88" s="32"/>
      <c r="AP88" s="32"/>
      <c r="AQ88" s="32"/>
      <c r="AR88" s="32"/>
      <c r="AS88" s="32"/>
      <c r="AT88" s="32"/>
      <c r="AU88" s="32"/>
      <c r="AV88" s="32"/>
      <c r="AW88" s="32"/>
      <c r="AX88" s="32"/>
      <c r="AY88" s="32"/>
      <c r="AZ88" s="32"/>
      <c r="BA88" s="32"/>
      <c r="BB88" s="32"/>
      <c r="BC88" s="32"/>
      <c r="BD88" s="32"/>
      <c r="BE88" s="32"/>
      <c r="BF88" s="32"/>
      <c r="BG88" s="32"/>
      <c r="BH88" s="32"/>
      <c r="BI88" s="32"/>
      <c r="BJ88" s="32"/>
      <c r="BK88" s="32"/>
      <c r="BL88" s="32"/>
      <c r="BM88" s="32"/>
      <c r="BN88" s="32"/>
      <c r="BO88" s="32"/>
      <c r="BP88" s="32"/>
      <c r="BQ88" s="32"/>
      <c r="BR88" s="32"/>
    </row>
    <row r="89" spans="1:70" ht="15.95" customHeight="1" x14ac:dyDescent="0.25">
      <c r="A89" s="2">
        <v>29</v>
      </c>
      <c r="B89" s="3" t="s">
        <v>73</v>
      </c>
      <c r="C89" s="3" t="s">
        <v>74</v>
      </c>
      <c r="D89" s="7">
        <f t="shared" si="3"/>
        <v>657</v>
      </c>
      <c r="E89" s="7">
        <f>LARGE((H89,K89,N89,Q89,T89,W89,Z89,AC89,AF89,AI89,AL89,AO89,AR89,AU89,AX89,BA89,BD89,BG89,BJ89,BM89,BP89),1)+LARGE((H89,K89,N89,Q89,T89,W89,Z89,AC89,AF89,AI89,AL89,AO89,AR89,AU89,AX89,BA89,BD89,BG89,BJ89,BM89,BP89),2)+LARGE((H89,K89,N89,Q89,T89,W89,Z89,AC89,AF89,AI89,AL89,AO89,AR89,AU89,AX89,BA89,BD89,BG89,BJ89,BM89,BP89),3)</f>
        <v>272</v>
      </c>
      <c r="F89" s="7">
        <f>LARGE((I89,L89,O89,R89,U89,X89,AA89,AD89,AG89,AJ89,AM89,AP89,AS89,AV89,AY89,BB89,BE89,BH89,BK89,BN89,BQ89),1)+LARGE((I89,L89,O89,R89,U89,X89,AA89,AD89,AG89,AJ89,AM89,AP89,AS89,AV89,AY89,BB89,BE89,BH89,BK89,BN89,BQ89),2)+LARGE((I89,L89,O89,R89,U89,X89,AA89,AD89,AG89,AJ89,AM89,AP89,AS89,AV89,AY89,BB89,BE89,BH89,BK89,BN89,BQ89),3)</f>
        <v>15</v>
      </c>
      <c r="G89" s="7">
        <f>LARGE((J89,M89,P89,S89,V89,Y89,AB89,AE89,AH89,AK89,AN89,AQ89,AT89,AW89,AZ89,BC89,BF89,BI89,BL89,BO89,BR89),1)+LARGE((J89,M89,P89,S89,V89,Y89,AB89,AE89,AH89,AK89,AN89,AQ89,AT89,AW89,AZ89,BC89,BF89,BI89,BL89,BO89,BR89),2)+LARGE((J89,M89,P89,S89,V89,Y89,AB89,AE89,AH89,AK89,AN89,AQ89,AT89,AW89,AZ89,BC89,BF89,BI89,BL89,BO89,BR89),3)</f>
        <v>25</v>
      </c>
      <c r="H89" s="2">
        <v>0</v>
      </c>
      <c r="I89" s="2">
        <v>0</v>
      </c>
      <c r="J89" s="2">
        <v>0</v>
      </c>
      <c r="K89" s="2">
        <v>0</v>
      </c>
      <c r="L89" s="2">
        <v>0</v>
      </c>
      <c r="M89" s="2">
        <v>0</v>
      </c>
      <c r="N89" s="32">
        <v>48</v>
      </c>
      <c r="O89" s="32">
        <v>6</v>
      </c>
      <c r="P89" s="32">
        <v>5</v>
      </c>
      <c r="Q89" s="32">
        <v>83</v>
      </c>
      <c r="R89" s="32">
        <v>4</v>
      </c>
      <c r="S89" s="32">
        <v>6</v>
      </c>
      <c r="T89" s="32"/>
      <c r="U89" s="32"/>
      <c r="V89" s="32"/>
      <c r="W89" s="32">
        <v>90</v>
      </c>
      <c r="X89" s="32">
        <v>5</v>
      </c>
      <c r="Y89" s="32">
        <v>8</v>
      </c>
      <c r="Z89" s="32">
        <v>99</v>
      </c>
      <c r="AA89" s="32">
        <v>3</v>
      </c>
      <c r="AB89" s="32">
        <v>11</v>
      </c>
      <c r="AC89" s="32"/>
      <c r="AD89" s="32"/>
      <c r="AE89" s="32"/>
      <c r="AF89" s="32"/>
      <c r="AG89" s="32"/>
      <c r="AH89" s="32"/>
      <c r="AI89" s="32"/>
      <c r="AJ89" s="32"/>
      <c r="AK89" s="32"/>
      <c r="AL89" s="32"/>
      <c r="AM89" s="32"/>
      <c r="AN89" s="32"/>
      <c r="AO89" s="32"/>
      <c r="AP89" s="32"/>
      <c r="AQ89" s="32"/>
      <c r="AR89" s="32"/>
      <c r="AS89" s="32"/>
      <c r="AT89" s="32"/>
      <c r="AU89" s="32"/>
      <c r="AV89" s="32"/>
      <c r="AW89" s="32"/>
      <c r="AX89" s="32"/>
      <c r="AY89" s="32"/>
      <c r="AZ89" s="32"/>
      <c r="BA89" s="32"/>
      <c r="BB89" s="32"/>
      <c r="BC89" s="32"/>
      <c r="BD89" s="32"/>
      <c r="BE89" s="32"/>
      <c r="BF89" s="32"/>
      <c r="BG89" s="32"/>
      <c r="BH89" s="32"/>
      <c r="BI89" s="32"/>
      <c r="BJ89" s="32"/>
      <c r="BK89" s="32"/>
      <c r="BL89" s="32"/>
      <c r="BM89" s="32"/>
      <c r="BN89" s="32"/>
      <c r="BO89" s="32"/>
      <c r="BP89" s="32"/>
      <c r="BQ89" s="32"/>
      <c r="BR89" s="32"/>
    </row>
    <row r="90" spans="1:70" ht="15.95" customHeight="1" x14ac:dyDescent="0.25">
      <c r="A90" s="2">
        <v>30</v>
      </c>
      <c r="B90" s="3" t="s">
        <v>155</v>
      </c>
      <c r="C90" s="3"/>
      <c r="D90" s="7">
        <f t="shared" si="3"/>
        <v>656</v>
      </c>
      <c r="E90" s="7">
        <f>LARGE((H90,K90,N90,Q90,T90,W90,Z90,AC90,AF90,AI90,AL90,AO90,AR90,AU90,AX90,BA90,BD90,BG90,BJ90,BM90,BP90),1)+LARGE((H90,K90,N90,Q90,T90,W90,Z90,AC90,AF90,AI90,AL90,AO90,AR90,AU90,AX90,BA90,BD90,BG90,BJ90,BM90,BP90),2)+LARGE((H90,K90,N90,Q90,T90,W90,Z90,AC90,AF90,AI90,AL90,AO90,AR90,AU90,AX90,BA90,BD90,BG90,BJ90,BM90,BP90),3)</f>
        <v>275</v>
      </c>
      <c r="F90" s="7">
        <f>LARGE((I90,L90,O90,R90,U90,X90,AA90,AD90,AG90,AJ90,AM90,AP90,AS90,AV90,AY90,BB90,BE90,BH90,BK90,BN90,BQ90),1)+LARGE((I90,L90,O90,R90,U90,X90,AA90,AD90,AG90,AJ90,AM90,AP90,AS90,AV90,AY90,BB90,BE90,BH90,BK90,BN90,BQ90),2)+LARGE((I90,L90,O90,R90,U90,X90,AA90,AD90,AG90,AJ90,AM90,AP90,AS90,AV90,AY90,BB90,BE90,BH90,BK90,BN90,BQ90),3)</f>
        <v>19</v>
      </c>
      <c r="G90" s="7">
        <f>LARGE((J90,M90,P90,S90,V90,Y90,AB90,AE90,AH90,AK90,AN90,AQ90,AT90,AW90,AZ90,BC90,BF90,BI90,BL90,BO90,BR90),1)+LARGE((J90,M90,P90,S90,V90,Y90,AB90,AE90,AH90,AK90,AN90,AQ90,AT90,AW90,AZ90,BC90,BF90,BI90,BL90,BO90,BR90),2)+LARGE((J90,M90,P90,S90,V90,Y90,AB90,AE90,AH90,AK90,AN90,AQ90,AT90,AW90,AZ90,BC90,BF90,BI90,BL90,BO90,BR90),3)</f>
        <v>21</v>
      </c>
      <c r="H90" s="2">
        <v>0</v>
      </c>
      <c r="I90" s="2">
        <v>0</v>
      </c>
      <c r="J90" s="2">
        <v>0</v>
      </c>
      <c r="K90" s="2">
        <v>0</v>
      </c>
      <c r="L90" s="2">
        <v>0</v>
      </c>
      <c r="M90" s="2">
        <v>0</v>
      </c>
      <c r="N90" s="32"/>
      <c r="O90" s="32"/>
      <c r="P90" s="32"/>
      <c r="Q90" s="32">
        <v>96</v>
      </c>
      <c r="R90" s="32">
        <v>7</v>
      </c>
      <c r="S90" s="32">
        <v>7</v>
      </c>
      <c r="T90" s="32">
        <v>96</v>
      </c>
      <c r="U90" s="32">
        <v>7</v>
      </c>
      <c r="V90" s="32">
        <v>7</v>
      </c>
      <c r="W90" s="32"/>
      <c r="X90" s="32"/>
      <c r="Y90" s="32"/>
      <c r="Z90" s="32"/>
      <c r="AA90" s="32"/>
      <c r="AB90" s="32"/>
      <c r="AC90" s="32"/>
      <c r="AD90" s="32"/>
      <c r="AE90" s="32"/>
      <c r="AF90" s="32"/>
      <c r="AG90" s="32"/>
      <c r="AH90" s="32"/>
      <c r="AI90" s="32">
        <v>83</v>
      </c>
      <c r="AJ90" s="32">
        <v>5</v>
      </c>
      <c r="AK90" s="32">
        <v>7</v>
      </c>
      <c r="AL90" s="32"/>
      <c r="AM90" s="32"/>
      <c r="AN90" s="32"/>
      <c r="AO90" s="32"/>
      <c r="AP90" s="32"/>
      <c r="AQ90" s="32"/>
      <c r="AR90" s="32"/>
      <c r="AS90" s="32"/>
      <c r="AT90" s="32"/>
      <c r="AU90" s="32"/>
      <c r="AV90" s="32"/>
      <c r="AW90" s="32"/>
      <c r="AX90" s="32"/>
      <c r="AY90" s="32"/>
      <c r="AZ90" s="32"/>
      <c r="BA90" s="32"/>
      <c r="BB90" s="32"/>
      <c r="BC90" s="32"/>
      <c r="BD90" s="32"/>
      <c r="BE90" s="32"/>
      <c r="BF90" s="32"/>
      <c r="BG90" s="32"/>
      <c r="BH90" s="32"/>
      <c r="BI90" s="32"/>
      <c r="BJ90" s="32"/>
      <c r="BK90" s="32"/>
      <c r="BL90" s="32"/>
      <c r="BM90" s="32"/>
      <c r="BN90" s="32"/>
      <c r="BO90" s="32"/>
      <c r="BP90" s="32"/>
      <c r="BQ90" s="32"/>
      <c r="BR90" s="32"/>
    </row>
    <row r="91" spans="1:70" ht="15.95" customHeight="1" x14ac:dyDescent="0.25">
      <c r="A91" s="2">
        <v>31</v>
      </c>
      <c r="B91" s="3" t="s">
        <v>148</v>
      </c>
      <c r="C91" s="3"/>
      <c r="D91" s="7">
        <f t="shared" si="3"/>
        <v>644</v>
      </c>
      <c r="E91" s="7">
        <f>LARGE((H91,K91,N91,Q91,T91,W91,Z91,AC91,AF91,AI91,AL91,AO91,AR91,AU91,AX91,BA91,BD91,BG91,BJ91,BM91,BP91),1)+LARGE((H91,K91,N91,Q91,T91,W91,Z91,AC91,AF91,AI91,AL91,AO91,AR91,AU91,AX91,BA91,BD91,BG91,BJ91,BM91,BP91),2)+LARGE((H91,K91,N91,Q91,T91,W91,Z91,AC91,AF91,AI91,AL91,AO91,AR91,AU91,AX91,BA91,BD91,BG91,BJ91,BM91,BP91),3)</f>
        <v>270</v>
      </c>
      <c r="F91" s="7">
        <f>LARGE((I91,L91,O91,R91,U91,X91,AA91,AD91,AG91,AJ91,AM91,AP91,AS91,AV91,AY91,BB91,BE91,BH91,BK91,BN91,BQ91),1)+LARGE((I91,L91,O91,R91,U91,X91,AA91,AD91,AG91,AJ91,AM91,AP91,AS91,AV91,AY91,BB91,BE91,BH91,BK91,BN91,BQ91),2)+LARGE((I91,L91,O91,R91,U91,X91,AA91,AD91,AG91,AJ91,AM91,AP91,AS91,AV91,AY91,BB91,BE91,BH91,BK91,BN91,BQ91),3)</f>
        <v>16</v>
      </c>
      <c r="G91" s="7">
        <f>LARGE((J91,M91,P91,S91,V91,Y91,AB91,AE91,AH91,AK91,AN91,AQ91,AT91,AW91,AZ91,BC91,BF91,BI91,BL91,BO91,BR91),1)+LARGE((J91,M91,P91,S91,V91,Y91,AB91,AE91,AH91,AK91,AN91,AQ91,AT91,AW91,AZ91,BC91,BF91,BI91,BL91,BO91,BR91),2)+LARGE((J91,M91,P91,S91,V91,Y91,AB91,AE91,AH91,AK91,AN91,AQ91,AT91,AW91,AZ91,BC91,BF91,BI91,BL91,BO91,BR91),3)</f>
        <v>23</v>
      </c>
      <c r="H91" s="2">
        <v>0</v>
      </c>
      <c r="I91" s="2">
        <v>0</v>
      </c>
      <c r="J91" s="2">
        <v>0</v>
      </c>
      <c r="K91" s="2">
        <v>0</v>
      </c>
      <c r="L91" s="2">
        <v>0</v>
      </c>
      <c r="M91" s="2">
        <v>0</v>
      </c>
      <c r="N91" s="32"/>
      <c r="O91" s="32"/>
      <c r="P91" s="32"/>
      <c r="Q91" s="32">
        <v>138</v>
      </c>
      <c r="R91" s="32">
        <v>9</v>
      </c>
      <c r="S91" s="32">
        <v>10</v>
      </c>
      <c r="T91" s="32">
        <v>132</v>
      </c>
      <c r="U91" s="32">
        <v>7</v>
      </c>
      <c r="V91" s="32">
        <v>13</v>
      </c>
      <c r="W91" s="32"/>
      <c r="X91" s="32"/>
      <c r="Y91" s="32"/>
      <c r="Z91" s="32"/>
      <c r="AA91" s="32"/>
      <c r="AB91" s="32"/>
      <c r="AC91" s="32"/>
      <c r="AD91" s="32"/>
      <c r="AE91" s="32"/>
      <c r="AF91" s="32"/>
      <c r="AG91" s="32"/>
      <c r="AH91" s="32"/>
      <c r="AI91" s="32"/>
      <c r="AJ91" s="32"/>
      <c r="AK91" s="32"/>
      <c r="AL91" s="32"/>
      <c r="AM91" s="32"/>
      <c r="AN91" s="32"/>
      <c r="AO91" s="32"/>
      <c r="AP91" s="32"/>
      <c r="AQ91" s="32"/>
      <c r="AR91" s="32"/>
      <c r="AS91" s="32"/>
      <c r="AT91" s="32"/>
      <c r="AU91" s="32"/>
      <c r="AV91" s="32"/>
      <c r="AW91" s="32"/>
      <c r="AX91" s="32"/>
      <c r="AY91" s="32"/>
      <c r="AZ91" s="32"/>
      <c r="BA91" s="32"/>
      <c r="BB91" s="32"/>
      <c r="BC91" s="32"/>
      <c r="BD91" s="32"/>
      <c r="BE91" s="32"/>
      <c r="BF91" s="32"/>
      <c r="BG91" s="32"/>
      <c r="BH91" s="32"/>
      <c r="BI91" s="32"/>
      <c r="BJ91" s="32"/>
      <c r="BK91" s="32"/>
      <c r="BL91" s="32"/>
      <c r="BM91" s="32"/>
      <c r="BN91" s="32"/>
      <c r="BO91" s="32"/>
      <c r="BP91" s="32"/>
      <c r="BQ91" s="32"/>
      <c r="BR91" s="32"/>
    </row>
    <row r="92" spans="1:70" ht="15.95" customHeight="1" x14ac:dyDescent="0.25">
      <c r="A92" s="2">
        <v>32</v>
      </c>
      <c r="B92" s="3" t="s">
        <v>49</v>
      </c>
      <c r="C92" s="3" t="s">
        <v>50</v>
      </c>
      <c r="D92" s="7">
        <f t="shared" si="3"/>
        <v>629</v>
      </c>
      <c r="E92" s="7">
        <f>LARGE((H92,K92,N92,Q92,T92,W92,Z92,AC92,AF92,AI92,AL92,AO92,AR92,AU92,AX92,BA92,BD92,BG92,BJ92,BM92,BP92),1)+LARGE((H92,K92,N92,Q92,T92,W92,Z92,AC92,AF92,AI92,AL92,AO92,AR92,AU92,AX92,BA92,BD92,BG92,BJ92,BM92,BP92),2)+LARGE((H92,K92,N92,Q92,T92,W92,Z92,AC92,AF92,AI92,AL92,AO92,AR92,AU92,AX92,BA92,BD92,BG92,BJ92,BM92,BP92),3)</f>
        <v>206</v>
      </c>
      <c r="F92" s="7">
        <f>LARGE((I92,L92,O92,R92,U92,X92,AA92,AD92,AG92,AJ92,AM92,AP92,AS92,AV92,AY92,BB92,BE92,BH92,BK92,BN92,BQ92),1)+LARGE((I92,L92,O92,R92,U92,X92,AA92,AD92,AG92,AJ92,AM92,AP92,AS92,AV92,AY92,BB92,BE92,BH92,BK92,BN92,BQ92),2)+LARGE((I92,L92,O92,R92,U92,X92,AA92,AD92,AG92,AJ92,AM92,AP92,AS92,AV92,AY92,BB92,BE92,BH92,BK92,BN92,BQ92),3)</f>
        <v>17</v>
      </c>
      <c r="G92" s="7">
        <f>LARGE((J92,M92,P92,S92,V92,Y92,AB92,AE92,AH92,AK92,AN92,AQ92,AT92,AW92,AZ92,BC92,BF92,BI92,BL92,BO92,BR92),1)+LARGE((J92,M92,P92,S92,V92,Y92,AB92,AE92,AH92,AK92,AN92,AQ92,AT92,AW92,AZ92,BC92,BF92,BI92,BL92,BO92,BR92),2)+LARGE((J92,M92,P92,S92,V92,Y92,AB92,AE92,AH92,AK92,AN92,AQ92,AT92,AW92,AZ92,BC92,BF92,BI92,BL92,BO92,BR92),3)</f>
        <v>27</v>
      </c>
      <c r="H92" s="2">
        <v>0</v>
      </c>
      <c r="I92" s="2">
        <v>0</v>
      </c>
      <c r="J92" s="2">
        <v>0</v>
      </c>
      <c r="K92" s="2">
        <v>0</v>
      </c>
      <c r="L92" s="2">
        <v>0</v>
      </c>
      <c r="M92" s="2">
        <v>0</v>
      </c>
      <c r="N92" s="32">
        <v>73</v>
      </c>
      <c r="O92" s="32">
        <v>5</v>
      </c>
      <c r="P92" s="32">
        <v>7</v>
      </c>
      <c r="Q92" s="32">
        <v>70</v>
      </c>
      <c r="R92" s="32">
        <v>6</v>
      </c>
      <c r="S92" s="32">
        <v>10</v>
      </c>
      <c r="T92" s="32"/>
      <c r="U92" s="32"/>
      <c r="V92" s="32"/>
      <c r="W92" s="32"/>
      <c r="X92" s="32"/>
      <c r="Y92" s="32"/>
      <c r="Z92" s="32">
        <v>63</v>
      </c>
      <c r="AA92" s="32">
        <v>5</v>
      </c>
      <c r="AB92" s="32">
        <v>9</v>
      </c>
      <c r="AC92" s="32"/>
      <c r="AD92" s="32"/>
      <c r="AE92" s="32"/>
      <c r="AF92" s="32">
        <f>42+15</f>
        <v>57</v>
      </c>
      <c r="AG92" s="32">
        <v>6</v>
      </c>
      <c r="AH92" s="32">
        <v>8</v>
      </c>
      <c r="AI92" s="32"/>
      <c r="AJ92" s="32"/>
      <c r="AK92" s="32"/>
      <c r="AL92" s="32"/>
      <c r="AM92" s="32"/>
      <c r="AN92" s="32"/>
      <c r="AO92" s="32"/>
      <c r="AP92" s="32"/>
      <c r="AQ92" s="32"/>
      <c r="AR92" s="32"/>
      <c r="AS92" s="32"/>
      <c r="AT92" s="32"/>
      <c r="AU92" s="32"/>
      <c r="AV92" s="32"/>
      <c r="AW92" s="32"/>
      <c r="AX92" s="32"/>
      <c r="AY92" s="32"/>
      <c r="AZ92" s="32"/>
      <c r="BA92" s="32"/>
      <c r="BB92" s="32"/>
      <c r="BC92" s="32"/>
      <c r="BD92" s="32"/>
      <c r="BE92" s="32"/>
      <c r="BF92" s="32"/>
      <c r="BG92" s="32"/>
      <c r="BH92" s="32"/>
      <c r="BI92" s="32"/>
      <c r="BJ92" s="32"/>
      <c r="BK92" s="32"/>
      <c r="BL92" s="32"/>
      <c r="BM92" s="32"/>
      <c r="BN92" s="32"/>
      <c r="BO92" s="32"/>
      <c r="BP92" s="32"/>
      <c r="BQ92" s="32"/>
      <c r="BR92" s="32"/>
    </row>
    <row r="93" spans="1:70" ht="15.95" customHeight="1" x14ac:dyDescent="0.25">
      <c r="A93" s="2">
        <v>33</v>
      </c>
      <c r="B93" s="3" t="s">
        <v>98</v>
      </c>
      <c r="C93" s="3"/>
      <c r="D93" s="7">
        <f t="shared" ref="D93:D124" si="4">IF(ISERR(E93),0,E93+F93*9+G93*10)</f>
        <v>590</v>
      </c>
      <c r="E93" s="7">
        <f>LARGE((H93,K93,N93,Q93,T93,W93,Z93,AC93,AF93,AI93,AL93,AO93,AR93,AU93,AX93,BA93,BD93,BG93,BJ93,BM93,BP93),1)+LARGE((H93,K93,N93,Q93,T93,W93,Z93,AC93,AF93,AI93,AL93,AO93,AR93,AU93,AX93,BA93,BD93,BG93,BJ93,BM93,BP93),2)+LARGE((H93,K93,N93,Q93,T93,W93,Z93,AC93,AF93,AI93,AL93,AO93,AR93,AU93,AX93,BA93,BD93,BG93,BJ93,BM93,BP93),3)</f>
        <v>211</v>
      </c>
      <c r="F93" s="7">
        <f>LARGE((I93,L93,O93,R93,U93,X93,AA93,AD93,AG93,AJ93,AM93,AP93,AS93,AV93,AY93,BB93,BE93,BH93,BK93,BN93,BQ93),1)+LARGE((I93,L93,O93,R93,U93,X93,AA93,AD93,AG93,AJ93,AM93,AP93,AS93,AV93,AY93,BB93,BE93,BH93,BK93,BN93,BQ93),2)+LARGE((I93,L93,O93,R93,U93,X93,AA93,AD93,AG93,AJ93,AM93,AP93,AS93,AV93,AY93,BB93,BE93,BH93,BK93,BN93,BQ93),3)</f>
        <v>11</v>
      </c>
      <c r="G93" s="7">
        <f>LARGE((J93,M93,P93,S93,V93,Y93,AB93,AE93,AH93,AK93,AN93,AQ93,AT93,AW93,AZ93,BC93,BF93,BI93,BL93,BO93,BR93),1)+LARGE((J93,M93,P93,S93,V93,Y93,AB93,AE93,AH93,AK93,AN93,AQ93,AT93,AW93,AZ93,BC93,BF93,BI93,BL93,BO93,BR93),2)+LARGE((J93,M93,P93,S93,V93,Y93,AB93,AE93,AH93,AK93,AN93,AQ93,AT93,AW93,AZ93,BC93,BF93,BI93,BL93,BO93,BR93),3)</f>
        <v>28</v>
      </c>
      <c r="H93" s="2">
        <v>0</v>
      </c>
      <c r="I93" s="2">
        <v>0</v>
      </c>
      <c r="J93" s="2">
        <v>0</v>
      </c>
      <c r="K93" s="2">
        <v>0</v>
      </c>
      <c r="L93" s="2">
        <v>0</v>
      </c>
      <c r="M93" s="2">
        <v>0</v>
      </c>
      <c r="N93" s="32"/>
      <c r="O93" s="32"/>
      <c r="P93" s="32"/>
      <c r="Q93" s="32">
        <v>124</v>
      </c>
      <c r="R93" s="32">
        <v>6</v>
      </c>
      <c r="S93" s="32">
        <v>10</v>
      </c>
      <c r="T93" s="32"/>
      <c r="U93" s="32"/>
      <c r="V93" s="32"/>
      <c r="W93" s="32"/>
      <c r="X93" s="32"/>
      <c r="Y93" s="32"/>
      <c r="Z93" s="32"/>
      <c r="AA93" s="32"/>
      <c r="AB93" s="32"/>
      <c r="AC93" s="32"/>
      <c r="AD93" s="32"/>
      <c r="AE93" s="32"/>
      <c r="AF93" s="32"/>
      <c r="AG93" s="32"/>
      <c r="AH93" s="32"/>
      <c r="AI93" s="32">
        <v>87</v>
      </c>
      <c r="AJ93" s="32">
        <v>5</v>
      </c>
      <c r="AK93" s="32">
        <v>18</v>
      </c>
      <c r="AL93" s="32"/>
      <c r="AM93" s="32"/>
      <c r="AN93" s="32"/>
      <c r="AO93" s="32"/>
      <c r="AP93" s="32"/>
      <c r="AQ93" s="32"/>
      <c r="AR93" s="32"/>
      <c r="AS93" s="32"/>
      <c r="AT93" s="32"/>
      <c r="AU93" s="32"/>
      <c r="AV93" s="32"/>
      <c r="AW93" s="32"/>
      <c r="AX93" s="32"/>
      <c r="AY93" s="32"/>
      <c r="AZ93" s="32"/>
      <c r="BA93" s="32"/>
      <c r="BB93" s="32"/>
      <c r="BC93" s="32"/>
      <c r="BD93" s="32"/>
      <c r="BE93" s="32"/>
      <c r="BF93" s="32"/>
      <c r="BG93" s="32"/>
      <c r="BH93" s="32"/>
      <c r="BI93" s="32"/>
      <c r="BJ93" s="32"/>
      <c r="BK93" s="32"/>
      <c r="BL93" s="32"/>
      <c r="BM93" s="32"/>
      <c r="BN93" s="32"/>
      <c r="BO93" s="32"/>
      <c r="BP93" s="32"/>
      <c r="BQ93" s="32"/>
      <c r="BR93" s="32"/>
    </row>
    <row r="94" spans="1:70" ht="15.95" customHeight="1" x14ac:dyDescent="0.25">
      <c r="A94" s="2">
        <v>48</v>
      </c>
      <c r="B94" s="3" t="s">
        <v>96</v>
      </c>
      <c r="C94" s="3" t="s">
        <v>145</v>
      </c>
      <c r="D94" s="7">
        <f t="shared" si="4"/>
        <v>570</v>
      </c>
      <c r="E94" s="7">
        <f>LARGE((H94,K94,N94,Q94,T94,W94,Z94,AC94,AF94,AI94,AL94,AO94,AR94,AU94,AX94,BA94,BD94,BG94,BJ94,BM94,BP94),1)+LARGE((H94,K94,N94,Q94,T94,W94,Z94,AC94,AF94,AI94,AL94,AO94,AR94,AU94,AX94,BA94,BD94,BG94,BJ94,BM94,BP94),2)+LARGE((H94,K94,N94,Q94,T94,W94,Z94,AC94,AF94,AI94,AL94,AO94,AR94,AU94,AX94,BA94,BD94,BG94,BJ94,BM94,BP94),3)</f>
        <v>218</v>
      </c>
      <c r="F94" s="7">
        <f>LARGE((I94,L94,O94,R94,U94,X94,AA94,AD94,AG94,AJ94,AM94,AP94,AS94,AV94,AY94,BB94,BE94,BH94,BK94,BN94,BQ94),1)+LARGE((I94,L94,O94,R94,U94,X94,AA94,AD94,AG94,AJ94,AM94,AP94,AS94,AV94,AY94,BB94,BE94,BH94,BK94,BN94,BQ94),2)+LARGE((I94,L94,O94,R94,U94,X94,AA94,AD94,AG94,AJ94,AM94,AP94,AS94,AV94,AY94,BB94,BE94,BH94,BK94,BN94,BQ94),3)</f>
        <v>18</v>
      </c>
      <c r="G94" s="7">
        <f>LARGE((J94,M94,P94,S94,V94,Y94,AB94,AE94,AH94,AK94,AN94,AQ94,AT94,AW94,AZ94,BC94,BF94,BI94,BL94,BO94,BR94),1)+LARGE((J94,M94,P94,S94,V94,Y94,AB94,AE94,AH94,AK94,AN94,AQ94,AT94,AW94,AZ94,BC94,BF94,BI94,BL94,BO94,BR94),2)+LARGE((J94,M94,P94,S94,V94,Y94,AB94,AE94,AH94,AK94,AN94,AQ94,AT94,AW94,AZ94,BC94,BF94,BI94,BL94,BO94,BR94),3)</f>
        <v>19</v>
      </c>
      <c r="H94" s="2">
        <v>0</v>
      </c>
      <c r="I94" s="2">
        <v>0</v>
      </c>
      <c r="J94" s="2">
        <v>0</v>
      </c>
      <c r="K94" s="2">
        <v>0</v>
      </c>
      <c r="L94" s="2">
        <v>0</v>
      </c>
      <c r="M94" s="2">
        <v>0</v>
      </c>
      <c r="N94" s="32"/>
      <c r="O94" s="32"/>
      <c r="P94" s="32"/>
      <c r="Q94" s="32">
        <v>78</v>
      </c>
      <c r="R94" s="32">
        <v>6</v>
      </c>
      <c r="S94" s="32">
        <v>6</v>
      </c>
      <c r="T94" s="32"/>
      <c r="U94" s="32"/>
      <c r="V94" s="32"/>
      <c r="W94" s="32"/>
      <c r="X94" s="32"/>
      <c r="Y94" s="32"/>
      <c r="Z94" s="32">
        <v>58</v>
      </c>
      <c r="AA94" s="32">
        <v>5</v>
      </c>
      <c r="AB94" s="32">
        <v>6</v>
      </c>
      <c r="AC94" s="32">
        <f>53+29</f>
        <v>82</v>
      </c>
      <c r="AD94" s="32">
        <v>7</v>
      </c>
      <c r="AE94" s="32">
        <v>7</v>
      </c>
      <c r="AF94" s="32"/>
      <c r="AG94" s="32"/>
      <c r="AH94" s="32"/>
      <c r="AI94" s="32"/>
      <c r="AJ94" s="32"/>
      <c r="AK94" s="32"/>
      <c r="AL94" s="32"/>
      <c r="AM94" s="32"/>
      <c r="AN94" s="32"/>
      <c r="AO94" s="32"/>
      <c r="AP94" s="32"/>
      <c r="AQ94" s="32"/>
      <c r="AR94" s="32"/>
      <c r="AS94" s="32"/>
      <c r="AT94" s="32"/>
      <c r="AU94" s="32"/>
      <c r="AV94" s="32"/>
      <c r="AW94" s="32"/>
      <c r="AX94" s="32"/>
      <c r="AY94" s="32"/>
      <c r="AZ94" s="32"/>
      <c r="BA94" s="32"/>
      <c r="BB94" s="32"/>
      <c r="BC94" s="32"/>
      <c r="BD94" s="32"/>
      <c r="BE94" s="32"/>
      <c r="BF94" s="32"/>
      <c r="BG94" s="32"/>
      <c r="BH94" s="32"/>
      <c r="BI94" s="32"/>
      <c r="BJ94" s="32"/>
      <c r="BK94" s="32"/>
      <c r="BL94" s="32"/>
      <c r="BM94" s="32"/>
      <c r="BN94" s="32"/>
      <c r="BO94" s="32"/>
      <c r="BP94" s="32"/>
      <c r="BQ94" s="32"/>
      <c r="BR94" s="32"/>
    </row>
    <row r="95" spans="1:70" ht="15.95" customHeight="1" x14ac:dyDescent="0.25">
      <c r="A95" s="2">
        <v>34</v>
      </c>
      <c r="B95" s="3" t="s">
        <v>60</v>
      </c>
      <c r="C95" s="3" t="s">
        <v>61</v>
      </c>
      <c r="D95" s="7">
        <f t="shared" si="4"/>
        <v>556</v>
      </c>
      <c r="E95" s="7">
        <f>LARGE((H95,K95,N95,Q95,T95,W95,Z95,AC95,AF95,AI95,AL95,AO95,AR95,AU95,AX95,BA95,BD95,BG95,BJ95,BM95,BP95),1)+LARGE((H95,K95,N95,Q95,T95,W95,Z95,AC95,AF95,AI95,AL95,AO95,AR95,AU95,AX95,BA95,BD95,BG95,BJ95,BM95,BP95),2)+LARGE((H95,K95,N95,Q95,T95,W95,Z95,AC95,AF95,AI95,AL95,AO95,AR95,AU95,AX95,BA95,BD95,BG95,BJ95,BM95,BP95),3)</f>
        <v>249</v>
      </c>
      <c r="F95" s="7">
        <f>LARGE((I95,L95,O95,R95,U95,X95,AA95,AD95,AG95,AJ95,AM95,AP95,AS95,AV95,AY95,BB95,BE95,BH95,BK95,BN95,BQ95),1)+LARGE((I95,L95,O95,R95,U95,X95,AA95,AD95,AG95,AJ95,AM95,AP95,AS95,AV95,AY95,BB95,BE95,BH95,BK95,BN95,BQ95),2)+LARGE((I95,L95,O95,R95,U95,X95,AA95,AD95,AG95,AJ95,AM95,AP95,AS95,AV95,AY95,BB95,BE95,BH95,BK95,BN95,BQ95),3)</f>
        <v>13</v>
      </c>
      <c r="G95" s="7">
        <f>LARGE((J95,M95,P95,S95,V95,Y95,AB95,AE95,AH95,AK95,AN95,AQ95,AT95,AW95,AZ95,BC95,BF95,BI95,BL95,BO95,BR95),1)+LARGE((J95,M95,P95,S95,V95,Y95,AB95,AE95,AH95,AK95,AN95,AQ95,AT95,AW95,AZ95,BC95,BF95,BI95,BL95,BO95,BR95),2)+LARGE((J95,M95,P95,S95,V95,Y95,AB95,AE95,AH95,AK95,AN95,AQ95,AT95,AW95,AZ95,BC95,BF95,BI95,BL95,BO95,BR95),3)</f>
        <v>19</v>
      </c>
      <c r="H95" s="2">
        <v>0</v>
      </c>
      <c r="I95" s="2">
        <v>0</v>
      </c>
      <c r="J95" s="2">
        <v>0</v>
      </c>
      <c r="K95" s="2">
        <v>0</v>
      </c>
      <c r="L95" s="2">
        <v>0</v>
      </c>
      <c r="M95" s="2">
        <v>0</v>
      </c>
      <c r="N95" s="32"/>
      <c r="O95" s="32"/>
      <c r="P95" s="32"/>
      <c r="Q95" s="32">
        <v>123</v>
      </c>
      <c r="R95" s="32">
        <v>7</v>
      </c>
      <c r="S95" s="32">
        <v>9</v>
      </c>
      <c r="T95" s="32"/>
      <c r="U95" s="32"/>
      <c r="V95" s="32"/>
      <c r="W95" s="32"/>
      <c r="X95" s="32"/>
      <c r="Y95" s="32"/>
      <c r="Z95" s="32"/>
      <c r="AA95" s="32"/>
      <c r="AB95" s="32"/>
      <c r="AC95" s="32">
        <f>61+65</f>
        <v>126</v>
      </c>
      <c r="AD95" s="32">
        <v>6</v>
      </c>
      <c r="AE95" s="32">
        <v>10</v>
      </c>
      <c r="AF95" s="32"/>
      <c r="AG95" s="32"/>
      <c r="AH95" s="32"/>
      <c r="AI95" s="32"/>
      <c r="AJ95" s="32"/>
      <c r="AK95" s="32"/>
      <c r="AL95" s="32"/>
      <c r="AM95" s="32"/>
      <c r="AN95" s="32"/>
      <c r="AO95" s="32"/>
      <c r="AP95" s="32"/>
      <c r="AQ95" s="32"/>
      <c r="AR95" s="32"/>
      <c r="AS95" s="32"/>
      <c r="AT95" s="32"/>
      <c r="AU95" s="32"/>
      <c r="AV95" s="32"/>
      <c r="AW95" s="32"/>
      <c r="AX95" s="32"/>
      <c r="AY95" s="32"/>
      <c r="AZ95" s="32"/>
      <c r="BA95" s="32"/>
      <c r="BB95" s="32"/>
      <c r="BC95" s="32"/>
      <c r="BD95" s="32"/>
      <c r="BE95" s="32"/>
      <c r="BF95" s="32"/>
      <c r="BG95" s="32"/>
      <c r="BH95" s="32"/>
      <c r="BI95" s="32"/>
      <c r="BJ95" s="32"/>
      <c r="BK95" s="32"/>
      <c r="BL95" s="32"/>
      <c r="BM95" s="32"/>
      <c r="BN95" s="32"/>
      <c r="BO95" s="32"/>
      <c r="BP95" s="32"/>
      <c r="BQ95" s="32"/>
      <c r="BR95" s="32"/>
    </row>
    <row r="96" spans="1:70" ht="15.95" customHeight="1" x14ac:dyDescent="0.25">
      <c r="A96" s="2">
        <v>35</v>
      </c>
      <c r="B96" s="3" t="s">
        <v>89</v>
      </c>
      <c r="C96" s="3" t="s">
        <v>90</v>
      </c>
      <c r="D96" s="7">
        <f t="shared" si="4"/>
        <v>548</v>
      </c>
      <c r="E96" s="7">
        <f>LARGE((H96,K96,N96,Q96,T96,W96,Z96,AC96,AF96,AI96,AL96,AO96,AR96,AU96,AX96,BA96,BD96,BG96,BJ96,BM96,BP96),1)+LARGE((H96,K96,N96,Q96,T96,W96,Z96,AC96,AF96,AI96,AL96,AO96,AR96,AU96,AX96,BA96,BD96,BG96,BJ96,BM96,BP96),2)+LARGE((H96,K96,N96,Q96,T96,W96,Z96,AC96,AF96,AI96,AL96,AO96,AR96,AU96,AX96,BA96,BD96,BG96,BJ96,BM96,BP96),3)</f>
        <v>227</v>
      </c>
      <c r="F96" s="7">
        <f>LARGE((I96,L96,O96,R96,U96,X96,AA96,AD96,AG96,AJ96,AM96,AP96,AS96,AV96,AY96,BB96,BE96,BH96,BK96,BN96,BQ96),1)+LARGE((I96,L96,O96,R96,U96,X96,AA96,AD96,AG96,AJ96,AM96,AP96,AS96,AV96,AY96,BB96,BE96,BH96,BK96,BN96,BQ96),2)+LARGE((I96,L96,O96,R96,U96,X96,AA96,AD96,AG96,AJ96,AM96,AP96,AS96,AV96,AY96,BB96,BE96,BH96,BK96,BN96,BQ96),3)</f>
        <v>19</v>
      </c>
      <c r="G96" s="7">
        <f>LARGE((J96,M96,P96,S96,V96,Y96,AB96,AE96,AH96,AK96,AN96,AQ96,AT96,AW96,AZ96,BC96,BF96,BI96,BL96,BO96,BR96),1)+LARGE((J96,M96,P96,S96,V96,Y96,AB96,AE96,AH96,AK96,AN96,AQ96,AT96,AW96,AZ96,BC96,BF96,BI96,BL96,BO96,BR96),2)+LARGE((J96,M96,P96,S96,V96,Y96,AB96,AE96,AH96,AK96,AN96,AQ96,AT96,AW96,AZ96,BC96,BF96,BI96,BL96,BO96,BR96),3)</f>
        <v>15</v>
      </c>
      <c r="H96" s="2">
        <v>0</v>
      </c>
      <c r="I96" s="2">
        <v>0</v>
      </c>
      <c r="J96" s="2">
        <v>0</v>
      </c>
      <c r="K96" s="2">
        <v>0</v>
      </c>
      <c r="L96" s="2">
        <v>0</v>
      </c>
      <c r="M96" s="2">
        <v>0</v>
      </c>
      <c r="N96" s="32"/>
      <c r="O96" s="32"/>
      <c r="P96" s="32"/>
      <c r="Q96" s="32"/>
      <c r="R96" s="32"/>
      <c r="S96" s="32"/>
      <c r="T96" s="32">
        <v>63</v>
      </c>
      <c r="U96" s="32">
        <v>5</v>
      </c>
      <c r="V96" s="32">
        <v>3</v>
      </c>
      <c r="W96" s="32"/>
      <c r="X96" s="32"/>
      <c r="Y96" s="32"/>
      <c r="Z96" s="32"/>
      <c r="AA96" s="32"/>
      <c r="AB96" s="32"/>
      <c r="AC96" s="32"/>
      <c r="AD96" s="32"/>
      <c r="AE96" s="32"/>
      <c r="AF96" s="32"/>
      <c r="AG96" s="32"/>
      <c r="AH96" s="32"/>
      <c r="AI96" s="32"/>
      <c r="AJ96" s="32"/>
      <c r="AK96" s="32"/>
      <c r="AL96" s="32">
        <v>88</v>
      </c>
      <c r="AM96" s="32">
        <v>6</v>
      </c>
      <c r="AN96" s="32">
        <v>5</v>
      </c>
      <c r="AO96" s="32">
        <v>76</v>
      </c>
      <c r="AP96" s="32">
        <v>8</v>
      </c>
      <c r="AQ96" s="32">
        <v>7</v>
      </c>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2"/>
      <c r="BQ96" s="32"/>
      <c r="BR96" s="32"/>
    </row>
    <row r="97" spans="1:70" ht="15.95" customHeight="1" x14ac:dyDescent="0.25">
      <c r="A97" s="2">
        <v>36</v>
      </c>
      <c r="B97" s="3" t="s">
        <v>176</v>
      </c>
      <c r="C97" s="3"/>
      <c r="D97" s="7">
        <f t="shared" si="4"/>
        <v>546</v>
      </c>
      <c r="E97" s="7">
        <f>LARGE((H97,K97,N97,Q97,T97,W97,Z97,AC97,AF97,AI97,AL97,AO97,AR97,AU97,AX97,BA97,BD97,BG97,BJ97,BM97,BP97),1)+LARGE((H97,K97,N97,Q97,T97,W97,Z97,AC97,AF97,AI97,AL97,AO97,AR97,AU97,AX97,BA97,BD97,BG97,BJ97,BM97,BP97),2)+LARGE((H97,K97,N97,Q97,T97,W97,Z97,AC97,AF97,AI97,AL97,AO97,AR97,AU97,AX97,BA97,BD97,BG97,BJ97,BM97,BP97),3)</f>
        <v>232</v>
      </c>
      <c r="F97" s="7">
        <f>LARGE((I97,L97,O97,R97,U97,X97,AA97,AD97,AG97,AJ97,AM97,AP97,AS97,AV97,AY97,BB97,BE97,BH97,BK97,BN97,BQ97),1)+LARGE((I97,L97,O97,R97,U97,X97,AA97,AD97,AG97,AJ97,AM97,AP97,AS97,AV97,AY97,BB97,BE97,BH97,BK97,BN97,BQ97),2)+LARGE((I97,L97,O97,R97,U97,X97,AA97,AD97,AG97,AJ97,AM97,AP97,AS97,AV97,AY97,BB97,BE97,BH97,BK97,BN97,BQ97),3)</f>
        <v>16</v>
      </c>
      <c r="G97" s="7">
        <f>LARGE((J97,M97,P97,S97,V97,Y97,AB97,AE97,AH97,AK97,AN97,AQ97,AT97,AW97,AZ97,BC97,BF97,BI97,BL97,BO97,BR97),1)+LARGE((J97,M97,P97,S97,V97,Y97,AB97,AE97,AH97,AK97,AN97,AQ97,AT97,AW97,AZ97,BC97,BF97,BI97,BL97,BO97,BR97),2)+LARGE((J97,M97,P97,S97,V97,Y97,AB97,AE97,AH97,AK97,AN97,AQ97,AT97,AW97,AZ97,BC97,BF97,BI97,BL97,BO97,BR97),3)</f>
        <v>17</v>
      </c>
      <c r="H97" s="2">
        <v>0</v>
      </c>
      <c r="I97" s="2">
        <v>0</v>
      </c>
      <c r="J97" s="2">
        <v>0</v>
      </c>
      <c r="K97" s="2">
        <v>0</v>
      </c>
      <c r="L97" s="2">
        <v>0</v>
      </c>
      <c r="M97" s="2">
        <v>0</v>
      </c>
      <c r="N97" s="32">
        <v>72</v>
      </c>
      <c r="O97" s="32">
        <v>5</v>
      </c>
      <c r="P97" s="32">
        <v>5</v>
      </c>
      <c r="Q97" s="32">
        <v>104</v>
      </c>
      <c r="R97" s="32">
        <v>6</v>
      </c>
      <c r="S97" s="32">
        <v>7</v>
      </c>
      <c r="T97" s="32"/>
      <c r="U97" s="32"/>
      <c r="V97" s="32"/>
      <c r="W97" s="32"/>
      <c r="X97" s="32"/>
      <c r="Y97" s="32"/>
      <c r="Z97" s="32"/>
      <c r="AA97" s="32"/>
      <c r="AB97" s="32"/>
      <c r="AC97" s="32"/>
      <c r="AD97" s="32"/>
      <c r="AE97" s="32"/>
      <c r="AF97" s="32"/>
      <c r="AG97" s="32"/>
      <c r="AH97" s="32"/>
      <c r="AI97" s="32"/>
      <c r="AJ97" s="32"/>
      <c r="AK97" s="32"/>
      <c r="AL97" s="32">
        <v>56</v>
      </c>
      <c r="AM97" s="32">
        <v>5</v>
      </c>
      <c r="AN97" s="32">
        <v>5</v>
      </c>
      <c r="AO97" s="32"/>
      <c r="AP97" s="32"/>
      <c r="AQ97" s="32"/>
      <c r="AR97" s="32"/>
      <c r="AS97" s="32"/>
      <c r="AT97" s="32"/>
      <c r="AU97" s="32"/>
      <c r="AV97" s="32"/>
      <c r="AW97" s="32"/>
      <c r="AX97" s="32"/>
      <c r="AY97" s="32"/>
      <c r="AZ97" s="32"/>
      <c r="BA97" s="32"/>
      <c r="BB97" s="32"/>
      <c r="BC97" s="32"/>
      <c r="BD97" s="32"/>
      <c r="BE97" s="32"/>
      <c r="BF97" s="32"/>
      <c r="BG97" s="32"/>
      <c r="BH97" s="32"/>
      <c r="BI97" s="32"/>
      <c r="BJ97" s="32"/>
      <c r="BK97" s="32"/>
      <c r="BL97" s="32"/>
      <c r="BM97" s="32"/>
      <c r="BN97" s="32"/>
      <c r="BO97" s="32"/>
      <c r="BP97" s="32"/>
      <c r="BQ97" s="32"/>
      <c r="BR97" s="32"/>
    </row>
    <row r="98" spans="1:70" ht="15.95" customHeight="1" x14ac:dyDescent="0.25">
      <c r="A98" s="2">
        <v>37</v>
      </c>
      <c r="B98" s="3" t="s">
        <v>172</v>
      </c>
      <c r="C98" s="3"/>
      <c r="D98" s="7">
        <f t="shared" si="4"/>
        <v>537</v>
      </c>
      <c r="E98" s="7">
        <f>LARGE((H98,K98,N98,Q98,T98,W98,Z98,AC98,AF98,AI98,AL98,AO98,AR98,AU98,AX98,BA98,BD98,BG98,BJ98,BM98,BP98),1)+LARGE((H98,K98,N98,Q98,T98,W98,Z98,AC98,AF98,AI98,AL98,AO98,AR98,AU98,AX98,BA98,BD98,BG98,BJ98,BM98,BP98),2)+LARGE((H98,K98,N98,Q98,T98,W98,Z98,AC98,AF98,AI98,AL98,AO98,AR98,AU98,AX98,BA98,BD98,BG98,BJ98,BM98,BP98),3)</f>
        <v>257</v>
      </c>
      <c r="F98" s="7">
        <f>LARGE((I98,L98,O98,R98,U98,X98,AA98,AD98,AG98,AJ98,AM98,AP98,AS98,AV98,AY98,BB98,BE98,BH98,BK98,BN98,BQ98),1)+LARGE((I98,L98,O98,R98,U98,X98,AA98,AD98,AG98,AJ98,AM98,AP98,AS98,AV98,AY98,BB98,BE98,BH98,BK98,BN98,BQ98),2)+LARGE((I98,L98,O98,R98,U98,X98,AA98,AD98,AG98,AJ98,AM98,AP98,AS98,AV98,AY98,BB98,BE98,BH98,BK98,BN98,BQ98),3)</f>
        <v>10</v>
      </c>
      <c r="G98" s="7">
        <f>LARGE((J98,M98,P98,S98,V98,Y98,AB98,AE98,AH98,AK98,AN98,AQ98,AT98,AW98,AZ98,BC98,BF98,BI98,BL98,BO98,BR98),1)+LARGE((J98,M98,P98,S98,V98,Y98,AB98,AE98,AH98,AK98,AN98,AQ98,AT98,AW98,AZ98,BC98,BF98,BI98,BL98,BO98,BR98),2)+LARGE((J98,M98,P98,S98,V98,Y98,AB98,AE98,AH98,AK98,AN98,AQ98,AT98,AW98,AZ98,BC98,BF98,BI98,BL98,BO98,BR98),3)</f>
        <v>19</v>
      </c>
      <c r="H98" s="2">
        <v>0</v>
      </c>
      <c r="I98" s="2">
        <v>0</v>
      </c>
      <c r="J98" s="2">
        <v>0</v>
      </c>
      <c r="K98" s="2">
        <v>0</v>
      </c>
      <c r="L98" s="2">
        <v>0</v>
      </c>
      <c r="M98" s="2">
        <v>0</v>
      </c>
      <c r="N98" s="32">
        <v>50</v>
      </c>
      <c r="O98" s="32">
        <v>3</v>
      </c>
      <c r="P98" s="32">
        <v>6</v>
      </c>
      <c r="Q98" s="32">
        <v>87</v>
      </c>
      <c r="R98" s="32">
        <v>3</v>
      </c>
      <c r="S98" s="32">
        <v>7</v>
      </c>
      <c r="T98" s="32"/>
      <c r="U98" s="32"/>
      <c r="V98" s="32"/>
      <c r="W98" s="32"/>
      <c r="X98" s="32"/>
      <c r="Y98" s="32"/>
      <c r="Z98" s="32">
        <v>67</v>
      </c>
      <c r="AA98" s="32">
        <v>2</v>
      </c>
      <c r="AB98" s="32">
        <v>4</v>
      </c>
      <c r="AC98" s="32"/>
      <c r="AD98" s="32"/>
      <c r="AE98" s="32"/>
      <c r="AF98" s="32"/>
      <c r="AG98" s="32"/>
      <c r="AH98" s="32"/>
      <c r="AI98" s="32"/>
      <c r="AJ98" s="32"/>
      <c r="AK98" s="32"/>
      <c r="AL98" s="32">
        <v>78</v>
      </c>
      <c r="AM98" s="32">
        <v>2</v>
      </c>
      <c r="AN98" s="32">
        <v>6</v>
      </c>
      <c r="AO98" s="32">
        <v>92</v>
      </c>
      <c r="AP98" s="32">
        <v>4</v>
      </c>
      <c r="AQ98" s="32">
        <v>6</v>
      </c>
      <c r="AR98" s="32"/>
      <c r="AS98" s="32"/>
      <c r="AT98" s="32"/>
      <c r="AU98" s="32"/>
      <c r="AV98" s="32"/>
      <c r="AW98" s="32"/>
      <c r="AX98" s="32"/>
      <c r="AY98" s="32"/>
      <c r="AZ98" s="32"/>
      <c r="BA98" s="32"/>
      <c r="BB98" s="32"/>
      <c r="BC98" s="32"/>
      <c r="BD98" s="32"/>
      <c r="BE98" s="32"/>
      <c r="BF98" s="32"/>
      <c r="BG98" s="32"/>
      <c r="BH98" s="32"/>
      <c r="BI98" s="32"/>
      <c r="BJ98" s="32"/>
      <c r="BK98" s="32"/>
      <c r="BL98" s="32"/>
      <c r="BM98" s="32"/>
      <c r="BN98" s="32"/>
      <c r="BO98" s="32"/>
      <c r="BP98" s="32"/>
      <c r="BQ98" s="32"/>
      <c r="BR98" s="32"/>
    </row>
    <row r="99" spans="1:70" ht="15.95" customHeight="1" x14ac:dyDescent="0.25">
      <c r="A99" s="2">
        <v>38</v>
      </c>
      <c r="B99" s="3" t="s">
        <v>151</v>
      </c>
      <c r="C99" s="3"/>
      <c r="D99" s="7">
        <f t="shared" si="4"/>
        <v>529</v>
      </c>
      <c r="E99" s="7">
        <f>LARGE((H99,K99,N99,Q99,T99,W99,Z99,AC99,AF99,AI99,AL99,AO99,AR99,AU99,AX99,BA99,BD99,BG99,BJ99,BM99,BP99),1)+LARGE((H99,K99,N99,Q99,T99,W99,Z99,AC99,AF99,AI99,AL99,AO99,AR99,AU99,AX99,BA99,BD99,BG99,BJ99,BM99,BP99),2)+LARGE((H99,K99,N99,Q99,T99,W99,Z99,AC99,AF99,AI99,AL99,AO99,AR99,AU99,AX99,BA99,BD99,BG99,BJ99,BM99,BP99),3)</f>
        <v>250</v>
      </c>
      <c r="F99" s="7">
        <f>LARGE((I99,L99,O99,R99,U99,X99,AA99,AD99,AG99,AJ99,AM99,AP99,AS99,AV99,AY99,BB99,BE99,BH99,BK99,BN99,BQ99),1)+LARGE((I99,L99,O99,R99,U99,X99,AA99,AD99,AG99,AJ99,AM99,AP99,AS99,AV99,AY99,BB99,BE99,BH99,BK99,BN99,BQ99),2)+LARGE((I99,L99,O99,R99,U99,X99,AA99,AD99,AG99,AJ99,AM99,AP99,AS99,AV99,AY99,BB99,BE99,BH99,BK99,BN99,BQ99),3)</f>
        <v>11</v>
      </c>
      <c r="G99" s="7">
        <f>LARGE((J99,M99,P99,S99,V99,Y99,AB99,AE99,AH99,AK99,AN99,AQ99,AT99,AW99,AZ99,BC99,BF99,BI99,BL99,BO99,BR99),1)+LARGE((J99,M99,P99,S99,V99,Y99,AB99,AE99,AH99,AK99,AN99,AQ99,AT99,AW99,AZ99,BC99,BF99,BI99,BL99,BO99,BR99),2)+LARGE((J99,M99,P99,S99,V99,Y99,AB99,AE99,AH99,AK99,AN99,AQ99,AT99,AW99,AZ99,BC99,BF99,BI99,BL99,BO99,BR99),3)</f>
        <v>18</v>
      </c>
      <c r="H99" s="2">
        <v>0</v>
      </c>
      <c r="I99" s="2">
        <v>0</v>
      </c>
      <c r="J99" s="2">
        <v>0</v>
      </c>
      <c r="K99" s="2">
        <v>0</v>
      </c>
      <c r="L99" s="2">
        <v>0</v>
      </c>
      <c r="M99" s="2">
        <v>0</v>
      </c>
      <c r="N99" s="32"/>
      <c r="O99" s="32"/>
      <c r="P99" s="32"/>
      <c r="Q99" s="32"/>
      <c r="R99" s="32"/>
      <c r="S99" s="32"/>
      <c r="T99" s="32">
        <v>133</v>
      </c>
      <c r="U99" s="32">
        <v>6</v>
      </c>
      <c r="V99" s="32">
        <v>10</v>
      </c>
      <c r="W99" s="32"/>
      <c r="X99" s="32"/>
      <c r="Y99" s="32"/>
      <c r="Z99" s="32"/>
      <c r="AA99" s="32"/>
      <c r="AB99" s="32"/>
      <c r="AC99" s="32"/>
      <c r="AD99" s="32"/>
      <c r="AE99" s="32"/>
      <c r="AF99" s="32"/>
      <c r="AG99" s="32"/>
      <c r="AH99" s="32"/>
      <c r="AI99" s="32">
        <v>117</v>
      </c>
      <c r="AJ99" s="32">
        <v>5</v>
      </c>
      <c r="AK99" s="32">
        <v>8</v>
      </c>
      <c r="AL99" s="32"/>
      <c r="AM99" s="32"/>
      <c r="AN99" s="32"/>
      <c r="AO99" s="32"/>
      <c r="AP99" s="32"/>
      <c r="AQ99" s="32"/>
      <c r="AR99" s="32"/>
      <c r="AS99" s="32"/>
      <c r="AT99" s="32"/>
      <c r="AU99" s="32"/>
      <c r="AV99" s="32"/>
      <c r="AW99" s="32"/>
      <c r="AX99" s="32"/>
      <c r="AY99" s="32"/>
      <c r="AZ99" s="32"/>
      <c r="BA99" s="32"/>
      <c r="BB99" s="32"/>
      <c r="BC99" s="32"/>
      <c r="BD99" s="32"/>
      <c r="BE99" s="32"/>
      <c r="BF99" s="32"/>
      <c r="BG99" s="32"/>
      <c r="BH99" s="32"/>
      <c r="BI99" s="32"/>
      <c r="BJ99" s="32"/>
      <c r="BK99" s="32"/>
      <c r="BL99" s="32"/>
      <c r="BM99" s="32"/>
      <c r="BN99" s="32"/>
      <c r="BO99" s="32"/>
      <c r="BP99" s="32"/>
      <c r="BQ99" s="32"/>
      <c r="BR99" s="32"/>
    </row>
    <row r="100" spans="1:70" ht="15.95" customHeight="1" x14ac:dyDescent="0.25">
      <c r="A100" s="2">
        <v>39</v>
      </c>
      <c r="B100" s="3" t="s">
        <v>203</v>
      </c>
      <c r="C100" s="3"/>
      <c r="D100" s="7">
        <f t="shared" si="4"/>
        <v>513</v>
      </c>
      <c r="E100" s="7">
        <f>LARGE((H100,K100,N100,Q100,T100,W100,Z100,AC100,AF100,AI100,AL100,AO100,AR100,AU100,AX100,BA100,BD100,BG100,BJ100,BM100,BP100),1)+LARGE((H100,K100,N100,Q100,T100,W100,Z100,AC100,AF100,AI100,AL100,AO100,AR100,AU100,AX100,BA100,BD100,BG100,BJ100,BM100,BP100),2)+LARGE((H100,K100,N100,Q100,T100,W100,Z100,AC100,AF100,AI100,AL100,AO100,AR100,AU100,AX100,BA100,BD100,BG100,BJ100,BM100,BP100),3)</f>
        <v>223</v>
      </c>
      <c r="F100" s="7">
        <f>LARGE((I100,L100,O100,R100,U100,X100,AA100,AD100,AG100,AJ100,AM100,AP100,AS100,AV100,AY100,BB100,BE100,BH100,BK100,BN100,BQ100),1)+LARGE((I100,L100,O100,R100,U100,X100,AA100,AD100,AG100,AJ100,AM100,AP100,AS100,AV100,AY100,BB100,BE100,BH100,BK100,BN100,BQ100),2)+LARGE((I100,L100,O100,R100,U100,X100,AA100,AD100,AG100,AJ100,AM100,AP100,AS100,AV100,AY100,BB100,BE100,BH100,BK100,BN100,BQ100),3)</f>
        <v>10</v>
      </c>
      <c r="G100" s="7">
        <f>LARGE((J100,M100,P100,S100,V100,Y100,AB100,AE100,AH100,AK100,AN100,AQ100,AT100,AW100,AZ100,BC100,BF100,BI100,BL100,BO100,BR100),1)+LARGE((J100,M100,P100,S100,V100,Y100,AB100,AE100,AH100,AK100,AN100,AQ100,AT100,AW100,AZ100,BC100,BF100,BI100,BL100,BO100,BR100),2)+LARGE((J100,M100,P100,S100,V100,Y100,AB100,AE100,AH100,AK100,AN100,AQ100,AT100,AW100,AZ100,BC100,BF100,BI100,BL100,BO100,BR100),3)</f>
        <v>20</v>
      </c>
      <c r="H100" s="2">
        <v>0</v>
      </c>
      <c r="I100" s="2">
        <v>0</v>
      </c>
      <c r="J100" s="2">
        <v>0</v>
      </c>
      <c r="K100" s="2">
        <v>0</v>
      </c>
      <c r="L100" s="2">
        <v>0</v>
      </c>
      <c r="M100" s="2">
        <v>0</v>
      </c>
      <c r="N100" s="32"/>
      <c r="O100" s="32"/>
      <c r="P100" s="32"/>
      <c r="Q100" s="32"/>
      <c r="R100" s="32"/>
      <c r="S100" s="32"/>
      <c r="T100" s="32">
        <v>113</v>
      </c>
      <c r="U100" s="32">
        <v>4</v>
      </c>
      <c r="V100" s="32">
        <v>12</v>
      </c>
      <c r="W100" s="32"/>
      <c r="X100" s="32"/>
      <c r="Y100" s="32"/>
      <c r="Z100" s="32"/>
      <c r="AA100" s="32"/>
      <c r="AB100" s="32"/>
      <c r="AC100" s="32"/>
      <c r="AD100" s="32"/>
      <c r="AE100" s="32"/>
      <c r="AF100" s="32"/>
      <c r="AG100" s="32"/>
      <c r="AH100" s="32"/>
      <c r="AI100" s="32">
        <v>110</v>
      </c>
      <c r="AJ100" s="32">
        <v>6</v>
      </c>
      <c r="AK100" s="32">
        <v>8</v>
      </c>
      <c r="AL100" s="32"/>
      <c r="AM100" s="32"/>
      <c r="AN100" s="32"/>
      <c r="AO100" s="32"/>
      <c r="AP100" s="32"/>
      <c r="AQ100" s="32"/>
      <c r="AR100" s="32"/>
      <c r="AS100" s="32"/>
      <c r="AT100" s="32"/>
      <c r="AU100" s="32"/>
      <c r="AV100" s="32"/>
      <c r="AW100" s="32"/>
      <c r="AX100" s="32"/>
      <c r="AY100" s="32"/>
      <c r="AZ100" s="32"/>
      <c r="BA100" s="32"/>
      <c r="BB100" s="32"/>
      <c r="BC100" s="32"/>
      <c r="BD100" s="32"/>
      <c r="BE100" s="32"/>
      <c r="BF100" s="32"/>
      <c r="BG100" s="32"/>
      <c r="BH100" s="32"/>
      <c r="BI100" s="32"/>
      <c r="BJ100" s="32"/>
      <c r="BK100" s="32"/>
      <c r="BL100" s="32"/>
      <c r="BM100" s="32"/>
      <c r="BN100" s="32"/>
      <c r="BO100" s="32"/>
      <c r="BP100" s="32"/>
      <c r="BQ100" s="32"/>
      <c r="BR100" s="32"/>
    </row>
    <row r="101" spans="1:70" ht="15.95" customHeight="1" x14ac:dyDescent="0.25">
      <c r="A101" s="2">
        <v>40</v>
      </c>
      <c r="B101" s="3" t="s">
        <v>173</v>
      </c>
      <c r="C101" s="3"/>
      <c r="D101" s="7">
        <f t="shared" si="4"/>
        <v>484</v>
      </c>
      <c r="E101" s="7">
        <f>LARGE((H101,K101,N101,Q101,T101,W101,Z101,AC101,AF101,AI101,AL101,AO101,AR101,AU101,AX101,BA101,BD101,BG101,BJ101,BM101,BP101),1)+LARGE((H101,K101,N101,Q101,T101,W101,Z101,AC101,AF101,AI101,AL101,AO101,AR101,AU101,AX101,BA101,BD101,BG101,BJ101,BM101,BP101),2)+LARGE((H101,K101,N101,Q101,T101,W101,Z101,AC101,AF101,AI101,AL101,AO101,AR101,AU101,AX101,BA101,BD101,BG101,BJ101,BM101,BP101),3)</f>
        <v>211</v>
      </c>
      <c r="F101" s="7">
        <f>LARGE((I101,L101,O101,R101,U101,X101,AA101,AD101,AG101,AJ101,AM101,AP101,AS101,AV101,AY101,BB101,BE101,BH101,BK101,BN101,BQ101),1)+LARGE((I101,L101,O101,R101,U101,X101,AA101,AD101,AG101,AJ101,AM101,AP101,AS101,AV101,AY101,BB101,BE101,BH101,BK101,BN101,BQ101),2)+LARGE((I101,L101,O101,R101,U101,X101,AA101,AD101,AG101,AJ101,AM101,AP101,AS101,AV101,AY101,BB101,BE101,BH101,BK101,BN101,BQ101),3)</f>
        <v>7</v>
      </c>
      <c r="G101" s="7">
        <f>LARGE((J101,M101,P101,S101,V101,Y101,AB101,AE101,AH101,AK101,AN101,AQ101,AT101,AW101,AZ101,BC101,BF101,BI101,BL101,BO101,BR101),1)+LARGE((J101,M101,P101,S101,V101,Y101,AB101,AE101,AH101,AK101,AN101,AQ101,AT101,AW101,AZ101,BC101,BF101,BI101,BL101,BO101,BR101),2)+LARGE((J101,M101,P101,S101,V101,Y101,AB101,AE101,AH101,AK101,AN101,AQ101,AT101,AW101,AZ101,BC101,BF101,BI101,BL101,BO101,BR101),3)</f>
        <v>21</v>
      </c>
      <c r="H101" s="2">
        <v>0</v>
      </c>
      <c r="I101" s="2">
        <v>0</v>
      </c>
      <c r="J101" s="2">
        <v>0</v>
      </c>
      <c r="K101" s="2">
        <v>0</v>
      </c>
      <c r="L101" s="2">
        <v>0</v>
      </c>
      <c r="M101" s="2">
        <v>0</v>
      </c>
      <c r="N101" s="32">
        <v>100</v>
      </c>
      <c r="O101" s="32">
        <v>3</v>
      </c>
      <c r="P101" s="32">
        <v>11</v>
      </c>
      <c r="Q101" s="32"/>
      <c r="R101" s="32"/>
      <c r="S101" s="32"/>
      <c r="T101" s="32">
        <v>111</v>
      </c>
      <c r="U101" s="32">
        <v>4</v>
      </c>
      <c r="V101" s="32">
        <v>10</v>
      </c>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2"/>
      <c r="AY101" s="32"/>
      <c r="AZ101" s="32"/>
      <c r="BA101" s="32"/>
      <c r="BB101" s="32"/>
      <c r="BC101" s="32"/>
      <c r="BD101" s="32"/>
      <c r="BE101" s="32"/>
      <c r="BF101" s="32"/>
      <c r="BG101" s="32"/>
      <c r="BH101" s="32"/>
      <c r="BI101" s="32"/>
      <c r="BJ101" s="32"/>
      <c r="BK101" s="32"/>
      <c r="BL101" s="32"/>
      <c r="BM101" s="32"/>
      <c r="BN101" s="32"/>
      <c r="BO101" s="32"/>
      <c r="BP101" s="32"/>
      <c r="BQ101" s="32"/>
      <c r="BR101" s="32"/>
    </row>
    <row r="102" spans="1:70" ht="15.95" customHeight="1" x14ac:dyDescent="0.25">
      <c r="A102" s="2">
        <v>41</v>
      </c>
      <c r="B102" s="3" t="s">
        <v>107</v>
      </c>
      <c r="C102" s="3" t="s">
        <v>108</v>
      </c>
      <c r="D102" s="7">
        <f t="shared" si="4"/>
        <v>467</v>
      </c>
      <c r="E102" s="7">
        <f>LARGE((H102,K102,N102,Q102,T102,W102,Z102,AC102,AF102,AI102,AL102,AO102,AR102,AU102,AX102,BA102,BD102,BG102,BJ102,BM102,BP102),1)+LARGE((H102,K102,N102,Q102,T102,W102,Z102,AC102,AF102,AI102,AL102,AO102,AR102,AU102,AX102,BA102,BD102,BG102,BJ102,BM102,BP102),2)+LARGE((H102,K102,N102,Q102,T102,W102,Z102,AC102,AF102,AI102,AL102,AO102,AR102,AU102,AX102,BA102,BD102,BG102,BJ102,BM102,BP102),3)</f>
        <v>217</v>
      </c>
      <c r="F102" s="7">
        <f>LARGE((I102,L102,O102,R102,U102,X102,AA102,AD102,AG102,AJ102,AM102,AP102,AS102,AV102,AY102,BB102,BE102,BH102,BK102,BN102,BQ102),1)+LARGE((I102,L102,O102,R102,U102,X102,AA102,AD102,AG102,AJ102,AM102,AP102,AS102,AV102,AY102,BB102,BE102,BH102,BK102,BN102,BQ102),2)+LARGE((I102,L102,O102,R102,U102,X102,AA102,AD102,AG102,AJ102,AM102,AP102,AS102,AV102,AY102,BB102,BE102,BH102,BK102,BN102,BQ102),3)</f>
        <v>10</v>
      </c>
      <c r="G102" s="7">
        <f>LARGE((J102,M102,P102,S102,V102,Y102,AB102,AE102,AH102,AK102,AN102,AQ102,AT102,AW102,AZ102,BC102,BF102,BI102,BL102,BO102,BR102),1)+LARGE((J102,M102,P102,S102,V102,Y102,AB102,AE102,AH102,AK102,AN102,AQ102,AT102,AW102,AZ102,BC102,BF102,BI102,BL102,BO102,BR102),2)+LARGE((J102,M102,P102,S102,V102,Y102,AB102,AE102,AH102,AK102,AN102,AQ102,AT102,AW102,AZ102,BC102,BF102,BI102,BL102,BO102,BR102),3)</f>
        <v>16</v>
      </c>
      <c r="H102" s="2">
        <v>0</v>
      </c>
      <c r="I102" s="2">
        <v>0</v>
      </c>
      <c r="J102" s="2">
        <v>0</v>
      </c>
      <c r="K102" s="2">
        <v>0</v>
      </c>
      <c r="L102" s="2">
        <v>0</v>
      </c>
      <c r="M102" s="2">
        <v>0</v>
      </c>
      <c r="N102" s="32"/>
      <c r="O102" s="32"/>
      <c r="P102" s="32"/>
      <c r="Q102" s="32"/>
      <c r="R102" s="32"/>
      <c r="S102" s="32"/>
      <c r="T102" s="32"/>
      <c r="U102" s="32"/>
      <c r="V102" s="32"/>
      <c r="W102" s="32"/>
      <c r="X102" s="32"/>
      <c r="Y102" s="32"/>
      <c r="Z102" s="32">
        <v>87</v>
      </c>
      <c r="AA102" s="32">
        <v>4</v>
      </c>
      <c r="AB102" s="32">
        <v>8</v>
      </c>
      <c r="AC102" s="32">
        <f>74+56</f>
        <v>130</v>
      </c>
      <c r="AD102" s="32">
        <v>6</v>
      </c>
      <c r="AE102" s="32">
        <v>8</v>
      </c>
      <c r="AF102" s="32"/>
      <c r="AG102" s="32"/>
      <c r="AH102" s="32"/>
      <c r="AI102" s="32"/>
      <c r="AJ102" s="32"/>
      <c r="AK102" s="32"/>
      <c r="AL102" s="32"/>
      <c r="AM102" s="32"/>
      <c r="AN102" s="32"/>
      <c r="AO102" s="32"/>
      <c r="AP102" s="32"/>
      <c r="AQ102" s="32"/>
      <c r="AR102" s="32"/>
      <c r="AS102" s="32"/>
      <c r="AT102" s="32"/>
      <c r="AU102" s="32"/>
      <c r="AV102" s="32"/>
      <c r="AW102" s="32"/>
      <c r="AX102" s="32"/>
      <c r="AY102" s="32"/>
      <c r="AZ102" s="32"/>
      <c r="BA102" s="32"/>
      <c r="BB102" s="32"/>
      <c r="BC102" s="32"/>
      <c r="BD102" s="32"/>
      <c r="BE102" s="32"/>
      <c r="BF102" s="32"/>
      <c r="BG102" s="32"/>
      <c r="BH102" s="32"/>
      <c r="BI102" s="32"/>
      <c r="BJ102" s="32"/>
      <c r="BK102" s="32"/>
      <c r="BL102" s="32"/>
      <c r="BM102" s="32"/>
      <c r="BN102" s="32"/>
      <c r="BO102" s="32"/>
      <c r="BP102" s="32"/>
      <c r="BQ102" s="32"/>
      <c r="BR102" s="32"/>
    </row>
    <row r="103" spans="1:70" ht="15.95" customHeight="1" x14ac:dyDescent="0.25">
      <c r="A103" s="2">
        <v>42</v>
      </c>
      <c r="B103" s="3" t="s">
        <v>190</v>
      </c>
      <c r="C103" s="3" t="s">
        <v>225</v>
      </c>
      <c r="D103" s="7">
        <f t="shared" si="4"/>
        <v>466</v>
      </c>
      <c r="E103" s="7">
        <f>LARGE((H103,K103,N103,Q103,T103,W103,Z103,AC103,AF103,AI103,AL103,AO103,AR103,AU103,AX103,BA103,BD103,BG103,BJ103,BM103,BP103),1)+LARGE((H103,K103,N103,Q103,T103,W103,Z103,AC103,AF103,AI103,AL103,AO103,AR103,AU103,AX103,BA103,BD103,BG103,BJ103,BM103,BP103),2)+LARGE((H103,K103,N103,Q103,T103,W103,Z103,AC103,AF103,AI103,AL103,AO103,AR103,AU103,AX103,BA103,BD103,BG103,BJ103,BM103,BP103),3)</f>
        <v>140</v>
      </c>
      <c r="F103" s="7">
        <f>LARGE((I103,L103,O103,R103,U103,X103,AA103,AD103,AG103,AJ103,AM103,AP103,AS103,AV103,AY103,BB103,BE103,BH103,BK103,BN103,BQ103),1)+LARGE((I103,L103,O103,R103,U103,X103,AA103,AD103,AG103,AJ103,AM103,AP103,AS103,AV103,AY103,BB103,BE103,BH103,BK103,BN103,BQ103),2)+LARGE((I103,L103,O103,R103,U103,X103,AA103,AD103,AG103,AJ103,AM103,AP103,AS103,AV103,AY103,BB103,BE103,BH103,BK103,BN103,BQ103),3)</f>
        <v>14</v>
      </c>
      <c r="G103" s="7">
        <f>LARGE((J103,M103,P103,S103,V103,Y103,AB103,AE103,AH103,AK103,AN103,AQ103,AT103,AW103,AZ103,BC103,BF103,BI103,BL103,BO103,BR103),1)+LARGE((J103,M103,P103,S103,V103,Y103,AB103,AE103,AH103,AK103,AN103,AQ103,AT103,AW103,AZ103,BC103,BF103,BI103,BL103,BO103,BR103),2)+LARGE((J103,M103,P103,S103,V103,Y103,AB103,AE103,AH103,AK103,AN103,AQ103,AT103,AW103,AZ103,BC103,BF103,BI103,BL103,BO103,BR103),3)</f>
        <v>20</v>
      </c>
      <c r="H103" s="2">
        <v>0</v>
      </c>
      <c r="I103" s="2">
        <v>0</v>
      </c>
      <c r="J103" s="2">
        <v>0</v>
      </c>
      <c r="K103" s="2">
        <v>0</v>
      </c>
      <c r="L103" s="2">
        <v>0</v>
      </c>
      <c r="M103" s="2">
        <v>0</v>
      </c>
      <c r="N103" s="32"/>
      <c r="O103" s="32"/>
      <c r="P103" s="32"/>
      <c r="Q103" s="32">
        <v>45</v>
      </c>
      <c r="R103" s="32">
        <v>2</v>
      </c>
      <c r="S103" s="32">
        <v>3</v>
      </c>
      <c r="T103" s="32"/>
      <c r="U103" s="32"/>
      <c r="V103" s="32"/>
      <c r="W103" s="32"/>
      <c r="X103" s="32"/>
      <c r="Y103" s="32"/>
      <c r="Z103" s="32">
        <v>40</v>
      </c>
      <c r="AA103" s="32">
        <v>4</v>
      </c>
      <c r="AB103" s="32">
        <v>6</v>
      </c>
      <c r="AC103" s="32">
        <f>27+28</f>
        <v>55</v>
      </c>
      <c r="AD103" s="32">
        <v>5</v>
      </c>
      <c r="AE103" s="32">
        <v>7</v>
      </c>
      <c r="AF103" s="32">
        <v>37</v>
      </c>
      <c r="AG103" s="32">
        <v>5</v>
      </c>
      <c r="AH103" s="32">
        <v>7</v>
      </c>
      <c r="AI103" s="32"/>
      <c r="AJ103" s="32"/>
      <c r="AK103" s="32"/>
      <c r="AL103" s="32"/>
      <c r="AM103" s="32"/>
      <c r="AN103" s="32"/>
      <c r="AO103" s="32"/>
      <c r="AP103" s="32"/>
      <c r="AQ103" s="32"/>
      <c r="AR103" s="32"/>
      <c r="AS103" s="32"/>
      <c r="AT103" s="32"/>
      <c r="AU103" s="32"/>
      <c r="AV103" s="32"/>
      <c r="AW103" s="32"/>
      <c r="AX103" s="32"/>
      <c r="AY103" s="32"/>
      <c r="AZ103" s="32"/>
      <c r="BA103" s="32"/>
      <c r="BB103" s="32"/>
      <c r="BC103" s="32"/>
      <c r="BD103" s="32"/>
      <c r="BE103" s="32"/>
      <c r="BF103" s="32"/>
      <c r="BG103" s="32"/>
      <c r="BH103" s="32"/>
      <c r="BI103" s="32"/>
      <c r="BJ103" s="32"/>
      <c r="BK103" s="32"/>
      <c r="BL103" s="32"/>
      <c r="BM103" s="32"/>
      <c r="BN103" s="32"/>
      <c r="BO103" s="32"/>
      <c r="BP103" s="32"/>
      <c r="BQ103" s="32"/>
      <c r="BR103" s="32"/>
    </row>
    <row r="104" spans="1:70" ht="15.95" customHeight="1" x14ac:dyDescent="0.25">
      <c r="A104" s="2">
        <v>43</v>
      </c>
      <c r="B104" s="3" t="s">
        <v>157</v>
      </c>
      <c r="C104" s="3"/>
      <c r="D104" s="7">
        <f t="shared" si="4"/>
        <v>448</v>
      </c>
      <c r="E104" s="7">
        <f>LARGE((H104,K104,N104,Q104,T104,W104,Z104,AC104,AF104,AI104,AL104,AO104,AR104,AU104,AX104,BA104,BD104,BG104,BJ104,BM104,BP104),1)+LARGE((H104,K104,N104,Q104,T104,W104,Z104,AC104,AF104,AI104,AL104,AO104,AR104,AU104,AX104,BA104,BD104,BG104,BJ104,BM104,BP104),2)+LARGE((H104,K104,N104,Q104,T104,W104,Z104,AC104,AF104,AI104,AL104,AO104,AR104,AU104,AX104,BA104,BD104,BG104,BJ104,BM104,BP104),3)</f>
        <v>147</v>
      </c>
      <c r="F104" s="7">
        <f>LARGE((I104,L104,O104,R104,U104,X104,AA104,AD104,AG104,AJ104,AM104,AP104,AS104,AV104,AY104,BB104,BE104,BH104,BK104,BN104,BQ104),1)+LARGE((I104,L104,O104,R104,U104,X104,AA104,AD104,AG104,AJ104,AM104,AP104,AS104,AV104,AY104,BB104,BE104,BH104,BK104,BN104,BQ104),2)+LARGE((I104,L104,O104,R104,U104,X104,AA104,AD104,AG104,AJ104,AM104,AP104,AS104,AV104,AY104,BB104,BE104,BH104,BK104,BN104,BQ104),3)</f>
        <v>9</v>
      </c>
      <c r="G104" s="7">
        <f>LARGE((J104,M104,P104,S104,V104,Y104,AB104,AE104,AH104,AK104,AN104,AQ104,AT104,AW104,AZ104,BC104,BF104,BI104,BL104,BO104,BR104),1)+LARGE((J104,M104,P104,S104,V104,Y104,AB104,AE104,AH104,AK104,AN104,AQ104,AT104,AW104,AZ104,BC104,BF104,BI104,BL104,BO104,BR104),2)+LARGE((J104,M104,P104,S104,V104,Y104,AB104,AE104,AH104,AK104,AN104,AQ104,AT104,AW104,AZ104,BC104,BF104,BI104,BL104,BO104,BR104),3)</f>
        <v>22</v>
      </c>
      <c r="H104" s="2">
        <v>0</v>
      </c>
      <c r="I104" s="2">
        <v>0</v>
      </c>
      <c r="J104" s="2">
        <v>0</v>
      </c>
      <c r="K104" s="2">
        <v>0</v>
      </c>
      <c r="L104" s="2">
        <v>0</v>
      </c>
      <c r="M104" s="2">
        <v>0</v>
      </c>
      <c r="N104" s="32">
        <v>21</v>
      </c>
      <c r="O104" s="32">
        <v>2</v>
      </c>
      <c r="P104" s="32">
        <v>6</v>
      </c>
      <c r="Q104" s="32">
        <v>72</v>
      </c>
      <c r="R104" s="32">
        <v>3</v>
      </c>
      <c r="S104" s="32">
        <v>8</v>
      </c>
      <c r="T104" s="32"/>
      <c r="U104" s="32"/>
      <c r="V104" s="32"/>
      <c r="W104" s="32">
        <v>54</v>
      </c>
      <c r="X104" s="32">
        <v>4</v>
      </c>
      <c r="Y104" s="32">
        <v>8</v>
      </c>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2"/>
      <c r="AY104" s="32"/>
      <c r="AZ104" s="32"/>
      <c r="BA104" s="32"/>
      <c r="BB104" s="32"/>
      <c r="BC104" s="32"/>
      <c r="BD104" s="32"/>
      <c r="BE104" s="32"/>
      <c r="BF104" s="32"/>
      <c r="BG104" s="32"/>
      <c r="BH104" s="32"/>
      <c r="BI104" s="32"/>
      <c r="BJ104" s="32"/>
      <c r="BK104" s="32"/>
      <c r="BL104" s="32"/>
      <c r="BM104" s="32"/>
      <c r="BN104" s="32"/>
      <c r="BO104" s="32"/>
      <c r="BP104" s="32"/>
      <c r="BQ104" s="32"/>
      <c r="BR104" s="32"/>
    </row>
    <row r="105" spans="1:70" ht="15.95" customHeight="1" x14ac:dyDescent="0.25">
      <c r="A105" s="2">
        <v>44</v>
      </c>
      <c r="B105" s="3" t="s">
        <v>102</v>
      </c>
      <c r="C105" s="3"/>
      <c r="D105" s="7">
        <f t="shared" si="4"/>
        <v>427</v>
      </c>
      <c r="E105" s="7">
        <f>LARGE((H105,K105,N105,Q105,T105,W105,Z105,AC105,AF105,AI105,AL105,AO105,AR105,AU105,AX105,BA105,BD105,BG105,BJ105,BM105,BP105),1)+LARGE((H105,K105,N105,Q105,T105,W105,Z105,AC105,AF105,AI105,AL105,AO105,AR105,AU105,AX105,BA105,BD105,BG105,BJ105,BM105,BP105),2)+LARGE((H105,K105,N105,Q105,T105,W105,Z105,AC105,AF105,AI105,AL105,AO105,AR105,AU105,AX105,BA105,BD105,BG105,BJ105,BM105,BP105),3)</f>
        <v>179</v>
      </c>
      <c r="F105" s="7">
        <f>LARGE((I105,L105,O105,R105,U105,X105,AA105,AD105,AG105,AJ105,AM105,AP105,AS105,AV105,AY105,BB105,BE105,BH105,BK105,BN105,BQ105),1)+LARGE((I105,L105,O105,R105,U105,X105,AA105,AD105,AG105,AJ105,AM105,AP105,AS105,AV105,AY105,BB105,BE105,BH105,BK105,BN105,BQ105),2)+LARGE((I105,L105,O105,R105,U105,X105,AA105,AD105,AG105,AJ105,AM105,AP105,AS105,AV105,AY105,BB105,BE105,BH105,BK105,BN105,BQ105),3)</f>
        <v>12</v>
      </c>
      <c r="G105" s="7">
        <f>LARGE((J105,M105,P105,S105,V105,Y105,AB105,AE105,AH105,AK105,AN105,AQ105,AT105,AW105,AZ105,BC105,BF105,BI105,BL105,BO105,BR105),1)+LARGE((J105,M105,P105,S105,V105,Y105,AB105,AE105,AH105,AK105,AN105,AQ105,AT105,AW105,AZ105,BC105,BF105,BI105,BL105,BO105,BR105),2)+LARGE((J105,M105,P105,S105,V105,Y105,AB105,AE105,AH105,AK105,AN105,AQ105,AT105,AW105,AZ105,BC105,BF105,BI105,BL105,BO105,BR105),3)</f>
        <v>14</v>
      </c>
      <c r="H105" s="2">
        <v>0</v>
      </c>
      <c r="I105" s="2">
        <v>0</v>
      </c>
      <c r="J105" s="2">
        <v>0</v>
      </c>
      <c r="K105" s="2">
        <v>0</v>
      </c>
      <c r="L105" s="2">
        <v>0</v>
      </c>
      <c r="M105" s="2">
        <v>0</v>
      </c>
      <c r="N105" s="32"/>
      <c r="O105" s="32"/>
      <c r="P105" s="32"/>
      <c r="Q105" s="32"/>
      <c r="R105" s="32"/>
      <c r="S105" s="32"/>
      <c r="T105" s="32">
        <v>83</v>
      </c>
      <c r="U105" s="32">
        <v>5</v>
      </c>
      <c r="V105" s="32">
        <v>7</v>
      </c>
      <c r="W105" s="32"/>
      <c r="X105" s="32"/>
      <c r="Y105" s="32"/>
      <c r="Z105" s="32"/>
      <c r="AA105" s="32"/>
      <c r="AB105" s="32"/>
      <c r="AC105" s="32"/>
      <c r="AD105" s="32"/>
      <c r="AE105" s="32"/>
      <c r="AF105" s="32"/>
      <c r="AG105" s="32"/>
      <c r="AH105" s="32"/>
      <c r="AI105" s="32">
        <v>96</v>
      </c>
      <c r="AJ105" s="32">
        <v>7</v>
      </c>
      <c r="AK105" s="32">
        <v>7</v>
      </c>
      <c r="AL105" s="32"/>
      <c r="AM105" s="32"/>
      <c r="AN105" s="32"/>
      <c r="AO105" s="32"/>
      <c r="AP105" s="32"/>
      <c r="AQ105" s="32"/>
      <c r="AR105" s="32"/>
      <c r="AS105" s="32"/>
      <c r="AT105" s="32"/>
      <c r="AU105" s="32"/>
      <c r="AV105" s="32"/>
      <c r="AW105" s="32"/>
      <c r="AX105" s="32"/>
      <c r="AY105" s="32"/>
      <c r="AZ105" s="32"/>
      <c r="BA105" s="32"/>
      <c r="BB105" s="32"/>
      <c r="BC105" s="32"/>
      <c r="BD105" s="32"/>
      <c r="BE105" s="32"/>
      <c r="BF105" s="32"/>
      <c r="BG105" s="32"/>
      <c r="BH105" s="32"/>
      <c r="BI105" s="32"/>
      <c r="BJ105" s="32"/>
      <c r="BK105" s="32"/>
      <c r="BL105" s="32"/>
      <c r="BM105" s="32"/>
      <c r="BN105" s="32"/>
      <c r="BO105" s="32"/>
      <c r="BP105" s="32"/>
      <c r="BQ105" s="32"/>
      <c r="BR105" s="32"/>
    </row>
    <row r="106" spans="1:70" ht="15.95" customHeight="1" x14ac:dyDescent="0.25">
      <c r="A106" s="2">
        <v>45</v>
      </c>
      <c r="B106" s="3" t="s">
        <v>205</v>
      </c>
      <c r="C106" s="3"/>
      <c r="D106" s="7">
        <f t="shared" si="4"/>
        <v>402</v>
      </c>
      <c r="E106" s="7">
        <f>LARGE((H106,K106,N106,Q106,T106,W106,Z106,AC106,AF106,AI106,AL106,AO106,AR106,AU106,AX106,BA106,BD106,BG106,BJ106,BM106,BP106),1)+LARGE((H106,K106,N106,Q106,T106,W106,Z106,AC106,AF106,AI106,AL106,AO106,AR106,AU106,AX106,BA106,BD106,BG106,BJ106,BM106,BP106),2)+LARGE((H106,K106,N106,Q106,T106,W106,Z106,AC106,AF106,AI106,AL106,AO106,AR106,AU106,AX106,BA106,BD106,BG106,BJ106,BM106,BP106),3)</f>
        <v>164</v>
      </c>
      <c r="F106" s="7">
        <f>LARGE((I106,L106,O106,R106,U106,X106,AA106,AD106,AG106,AJ106,AM106,AP106,AS106,AV106,AY106,BB106,BE106,BH106,BK106,BN106,BQ106),1)+LARGE((I106,L106,O106,R106,U106,X106,AA106,AD106,AG106,AJ106,AM106,AP106,AS106,AV106,AY106,BB106,BE106,BH106,BK106,BN106,BQ106),2)+LARGE((I106,L106,O106,R106,U106,X106,AA106,AD106,AG106,AJ106,AM106,AP106,AS106,AV106,AY106,BB106,BE106,BH106,BK106,BN106,BQ106),3)</f>
        <v>12</v>
      </c>
      <c r="G106" s="7">
        <f>LARGE((J106,M106,P106,S106,V106,Y106,AB106,AE106,AH106,AK106,AN106,AQ106,AT106,AW106,AZ106,BC106,BF106,BI106,BL106,BO106,BR106),1)+LARGE((J106,M106,P106,S106,V106,Y106,AB106,AE106,AH106,AK106,AN106,AQ106,AT106,AW106,AZ106,BC106,BF106,BI106,BL106,BO106,BR106),2)+LARGE((J106,M106,P106,S106,V106,Y106,AB106,AE106,AH106,AK106,AN106,AQ106,AT106,AW106,AZ106,BC106,BF106,BI106,BL106,BO106,BR106),3)</f>
        <v>13</v>
      </c>
      <c r="H106" s="2">
        <v>0</v>
      </c>
      <c r="I106" s="2">
        <v>0</v>
      </c>
      <c r="J106" s="2">
        <v>0</v>
      </c>
      <c r="K106" s="2">
        <v>0</v>
      </c>
      <c r="L106" s="2">
        <v>0</v>
      </c>
      <c r="M106" s="2">
        <v>0</v>
      </c>
      <c r="N106" s="32"/>
      <c r="O106" s="32"/>
      <c r="P106" s="32"/>
      <c r="Q106" s="32"/>
      <c r="R106" s="32"/>
      <c r="S106" s="32"/>
      <c r="T106" s="32">
        <v>82</v>
      </c>
      <c r="U106" s="32">
        <v>5</v>
      </c>
      <c r="V106" s="32">
        <v>6</v>
      </c>
      <c r="W106" s="32"/>
      <c r="X106" s="32"/>
      <c r="Y106" s="32"/>
      <c r="Z106" s="32"/>
      <c r="AA106" s="32"/>
      <c r="AB106" s="32"/>
      <c r="AC106" s="32"/>
      <c r="AD106" s="32"/>
      <c r="AE106" s="32"/>
      <c r="AF106" s="32"/>
      <c r="AG106" s="32"/>
      <c r="AH106" s="32"/>
      <c r="AI106" s="32">
        <v>82</v>
      </c>
      <c r="AJ106" s="32">
        <v>7</v>
      </c>
      <c r="AK106" s="32">
        <v>7</v>
      </c>
      <c r="AL106" s="32"/>
      <c r="AM106" s="32"/>
      <c r="AN106" s="32"/>
      <c r="AO106" s="32"/>
      <c r="AP106" s="32"/>
      <c r="AQ106" s="32"/>
      <c r="AR106" s="32"/>
      <c r="AS106" s="32"/>
      <c r="AT106" s="32"/>
      <c r="AU106" s="32"/>
      <c r="AV106" s="32"/>
      <c r="AW106" s="32"/>
      <c r="AX106" s="32"/>
      <c r="AY106" s="32"/>
      <c r="AZ106" s="32"/>
      <c r="BA106" s="32"/>
      <c r="BB106" s="32"/>
      <c r="BC106" s="32"/>
      <c r="BD106" s="32"/>
      <c r="BE106" s="32"/>
      <c r="BF106" s="32"/>
      <c r="BG106" s="32"/>
      <c r="BH106" s="32"/>
      <c r="BI106" s="32"/>
      <c r="BJ106" s="32"/>
      <c r="BK106" s="32"/>
      <c r="BL106" s="32"/>
      <c r="BM106" s="32"/>
      <c r="BN106" s="32"/>
      <c r="BO106" s="32"/>
      <c r="BP106" s="32"/>
      <c r="BQ106" s="32"/>
      <c r="BR106" s="32"/>
    </row>
    <row r="107" spans="1:70" ht="15.95" customHeight="1" x14ac:dyDescent="0.25">
      <c r="A107" s="2">
        <v>46</v>
      </c>
      <c r="B107" s="3" t="s">
        <v>81</v>
      </c>
      <c r="C107" s="3"/>
      <c r="D107" s="7">
        <f t="shared" si="4"/>
        <v>396</v>
      </c>
      <c r="E107" s="7">
        <f>LARGE((H107,K107,N107,Q107,T107,W107,Z107,AC107,AF107,AI107,AL107,AO107,AR107,AU107,AX107,BA107,BD107,BG107,BJ107,BM107,BP107),1)+LARGE((H107,K107,N107,Q107,T107,W107,Z107,AC107,AF107,AI107,AL107,AO107,AR107,AU107,AX107,BA107,BD107,BG107,BJ107,BM107,BP107),2)+LARGE((H107,K107,N107,Q107,T107,W107,Z107,AC107,AF107,AI107,AL107,AO107,AR107,AU107,AX107,BA107,BD107,BG107,BJ107,BM107,BP107),3)</f>
        <v>184</v>
      </c>
      <c r="F107" s="7">
        <f>LARGE((I107,L107,O107,R107,U107,X107,AA107,AD107,AG107,AJ107,AM107,AP107,AS107,AV107,AY107,BB107,BE107,BH107,BK107,BN107,BQ107),1)+LARGE((I107,L107,O107,R107,U107,X107,AA107,AD107,AG107,AJ107,AM107,AP107,AS107,AV107,AY107,BB107,BE107,BH107,BK107,BN107,BQ107),2)+LARGE((I107,L107,O107,R107,U107,X107,AA107,AD107,AG107,AJ107,AM107,AP107,AS107,AV107,AY107,BB107,BE107,BH107,BK107,BN107,BQ107),3)</f>
        <v>8</v>
      </c>
      <c r="G107" s="7">
        <f>LARGE((J107,M107,P107,S107,V107,Y107,AB107,AE107,AH107,AK107,AN107,AQ107,AT107,AW107,AZ107,BC107,BF107,BI107,BL107,BO107,BR107),1)+LARGE((J107,M107,P107,S107,V107,Y107,AB107,AE107,AH107,AK107,AN107,AQ107,AT107,AW107,AZ107,BC107,BF107,BI107,BL107,BO107,BR107),2)+LARGE((J107,M107,P107,S107,V107,Y107,AB107,AE107,AH107,AK107,AN107,AQ107,AT107,AW107,AZ107,BC107,BF107,BI107,BL107,BO107,BR107),3)</f>
        <v>14</v>
      </c>
      <c r="H107" s="2">
        <v>0</v>
      </c>
      <c r="I107" s="2">
        <v>0</v>
      </c>
      <c r="J107" s="2">
        <v>0</v>
      </c>
      <c r="K107" s="2">
        <v>0</v>
      </c>
      <c r="L107" s="2">
        <v>0</v>
      </c>
      <c r="M107" s="2">
        <v>0</v>
      </c>
      <c r="N107" s="32"/>
      <c r="O107" s="32"/>
      <c r="P107" s="32"/>
      <c r="Q107" s="32"/>
      <c r="R107" s="32"/>
      <c r="S107" s="32"/>
      <c r="T107" s="32">
        <v>89</v>
      </c>
      <c r="U107" s="32">
        <v>2</v>
      </c>
      <c r="V107" s="32">
        <v>8</v>
      </c>
      <c r="W107" s="32"/>
      <c r="X107" s="32"/>
      <c r="Y107" s="32"/>
      <c r="Z107" s="32"/>
      <c r="AA107" s="32"/>
      <c r="AB107" s="32"/>
      <c r="AC107" s="32"/>
      <c r="AD107" s="32"/>
      <c r="AE107" s="32"/>
      <c r="AF107" s="32"/>
      <c r="AG107" s="32"/>
      <c r="AH107" s="32"/>
      <c r="AI107" s="32">
        <v>95</v>
      </c>
      <c r="AJ107" s="32">
        <v>6</v>
      </c>
      <c r="AK107" s="32">
        <v>6</v>
      </c>
      <c r="AL107" s="32"/>
      <c r="AM107" s="32"/>
      <c r="AN107" s="32"/>
      <c r="AO107" s="32"/>
      <c r="AP107" s="32"/>
      <c r="AQ107" s="32"/>
      <c r="AR107" s="32"/>
      <c r="AS107" s="32"/>
      <c r="AT107" s="32"/>
      <c r="AU107" s="32"/>
      <c r="AV107" s="32"/>
      <c r="AW107" s="32"/>
      <c r="AX107" s="32"/>
      <c r="AY107" s="32"/>
      <c r="AZ107" s="32"/>
      <c r="BA107" s="32"/>
      <c r="BB107" s="32"/>
      <c r="BC107" s="32"/>
      <c r="BD107" s="32"/>
      <c r="BE107" s="32"/>
      <c r="BF107" s="32"/>
      <c r="BG107" s="32"/>
      <c r="BH107" s="32"/>
      <c r="BI107" s="32"/>
      <c r="BJ107" s="32"/>
      <c r="BK107" s="32"/>
      <c r="BL107" s="32"/>
      <c r="BM107" s="32"/>
      <c r="BN107" s="32"/>
      <c r="BO107" s="32"/>
      <c r="BP107" s="32"/>
      <c r="BQ107" s="32"/>
      <c r="BR107" s="32"/>
    </row>
    <row r="108" spans="1:70" ht="15.95" customHeight="1" x14ac:dyDescent="0.25">
      <c r="A108" s="2">
        <v>47</v>
      </c>
      <c r="B108" s="3" t="s">
        <v>171</v>
      </c>
      <c r="C108" s="3"/>
      <c r="D108" s="7">
        <f t="shared" si="4"/>
        <v>391</v>
      </c>
      <c r="E108" s="7">
        <f>LARGE((H108,K108,N108,Q108,T108,W108,Z108,AC108,AF108,AI108,AL108,AO108,AR108,AU108,AX108,BA108,BD108,BG108,BJ108,BM108,BP108),1)+LARGE((H108,K108,N108,Q108,T108,W108,Z108,AC108,AF108,AI108,AL108,AO108,AR108,AU108,AX108,BA108,BD108,BG108,BJ108,BM108,BP108),2)+LARGE((H108,K108,N108,Q108,T108,W108,Z108,AC108,AF108,AI108,AL108,AO108,AR108,AU108,AX108,BA108,BD108,BG108,BJ108,BM108,BP108),3)</f>
        <v>193</v>
      </c>
      <c r="F108" s="7">
        <f>LARGE((I108,L108,O108,R108,U108,X108,AA108,AD108,AG108,AJ108,AM108,AP108,AS108,AV108,AY108,BB108,BE108,BH108,BK108,BN108,BQ108),1)+LARGE((I108,L108,O108,R108,U108,X108,AA108,AD108,AG108,AJ108,AM108,AP108,AS108,AV108,AY108,BB108,BE108,BH108,BK108,BN108,BQ108),2)+LARGE((I108,L108,O108,R108,U108,X108,AA108,AD108,AG108,AJ108,AM108,AP108,AS108,AV108,AY108,BB108,BE108,BH108,BK108,BN108,BQ108),3)</f>
        <v>12</v>
      </c>
      <c r="G108" s="7">
        <f>LARGE((J108,M108,P108,S108,V108,Y108,AB108,AE108,AH108,AK108,AN108,AQ108,AT108,AW108,AZ108,BC108,BF108,BI108,BL108,BO108,BR108),1)+LARGE((J108,M108,P108,S108,V108,Y108,AB108,AE108,AH108,AK108,AN108,AQ108,AT108,AW108,AZ108,BC108,BF108,BI108,BL108,BO108,BR108),2)+LARGE((J108,M108,P108,S108,V108,Y108,AB108,AE108,AH108,AK108,AN108,AQ108,AT108,AW108,AZ108,BC108,BF108,BI108,BL108,BO108,BR108),3)</f>
        <v>9</v>
      </c>
      <c r="H108" s="2">
        <v>0</v>
      </c>
      <c r="I108" s="2">
        <v>0</v>
      </c>
      <c r="J108" s="2">
        <v>0</v>
      </c>
      <c r="K108" s="2">
        <v>0</v>
      </c>
      <c r="L108" s="2">
        <v>0</v>
      </c>
      <c r="M108" s="2">
        <v>0</v>
      </c>
      <c r="N108" s="32">
        <v>83</v>
      </c>
      <c r="O108" s="32">
        <v>6</v>
      </c>
      <c r="P108" s="32">
        <v>5</v>
      </c>
      <c r="Q108" s="32">
        <v>110</v>
      </c>
      <c r="R108" s="32">
        <v>6</v>
      </c>
      <c r="S108" s="32">
        <v>4</v>
      </c>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c r="AV108" s="32"/>
      <c r="AW108" s="32"/>
      <c r="AX108" s="32"/>
      <c r="AY108" s="32"/>
      <c r="AZ108" s="32"/>
      <c r="BA108" s="32"/>
      <c r="BB108" s="32"/>
      <c r="BC108" s="32"/>
      <c r="BD108" s="32"/>
      <c r="BE108" s="32"/>
      <c r="BF108" s="32"/>
      <c r="BG108" s="32"/>
      <c r="BH108" s="32"/>
      <c r="BI108" s="32"/>
      <c r="BJ108" s="32"/>
      <c r="BK108" s="32"/>
      <c r="BL108" s="32"/>
      <c r="BM108" s="32"/>
      <c r="BN108" s="32"/>
      <c r="BO108" s="32"/>
      <c r="BP108" s="32"/>
      <c r="BQ108" s="32"/>
      <c r="BR108" s="32"/>
    </row>
    <row r="109" spans="1:70" ht="15.95" customHeight="1" x14ac:dyDescent="0.25">
      <c r="A109" s="2">
        <v>49</v>
      </c>
      <c r="B109" s="3" t="s">
        <v>197</v>
      </c>
      <c r="C109" s="3"/>
      <c r="D109" s="7">
        <f t="shared" si="4"/>
        <v>375</v>
      </c>
      <c r="E109" s="7">
        <f>LARGE((H109,K109,N109,Q109,T109,W109,Z109,AC109,AF109,AI109,AL109,AO109,AR109,AU109,AX109,BA109,BD109,BG109,BJ109,BM109,BP109),1)+LARGE((H109,K109,N109,Q109,T109,W109,Z109,AC109,AF109,AI109,AL109,AO109,AR109,AU109,AX109,BA109,BD109,BG109,BJ109,BM109,BP109),2)+LARGE((H109,K109,N109,Q109,T109,W109,Z109,AC109,AF109,AI109,AL109,AO109,AR109,AU109,AX109,BA109,BD109,BG109,BJ109,BM109,BP109),3)</f>
        <v>116</v>
      </c>
      <c r="F109" s="7">
        <f>LARGE((I109,L109,O109,R109,U109,X109,AA109,AD109,AG109,AJ109,AM109,AP109,AS109,AV109,AY109,BB109,BE109,BH109,BK109,BN109,BQ109),1)+LARGE((I109,L109,O109,R109,U109,X109,AA109,AD109,AG109,AJ109,AM109,AP109,AS109,AV109,AY109,BB109,BE109,BH109,BK109,BN109,BQ109),2)+LARGE((I109,L109,O109,R109,U109,X109,AA109,AD109,AG109,AJ109,AM109,AP109,AS109,AV109,AY109,BB109,BE109,BH109,BK109,BN109,BQ109),3)</f>
        <v>11</v>
      </c>
      <c r="G109" s="7">
        <f>LARGE((J109,M109,P109,S109,V109,Y109,AB109,AE109,AH109,AK109,AN109,AQ109,AT109,AW109,AZ109,BC109,BF109,BI109,BL109,BO109,BR109),1)+LARGE((J109,M109,P109,S109,V109,Y109,AB109,AE109,AH109,AK109,AN109,AQ109,AT109,AW109,AZ109,BC109,BF109,BI109,BL109,BO109,BR109),2)+LARGE((J109,M109,P109,S109,V109,Y109,AB109,AE109,AH109,AK109,AN109,AQ109,AT109,AW109,AZ109,BC109,BF109,BI109,BL109,BO109,BR109),3)</f>
        <v>16</v>
      </c>
      <c r="H109" s="2">
        <v>0</v>
      </c>
      <c r="I109" s="2">
        <v>0</v>
      </c>
      <c r="J109" s="2">
        <v>0</v>
      </c>
      <c r="K109" s="2">
        <v>0</v>
      </c>
      <c r="L109" s="2">
        <v>0</v>
      </c>
      <c r="M109" s="2">
        <v>0</v>
      </c>
      <c r="N109" s="32"/>
      <c r="O109" s="32"/>
      <c r="P109" s="32"/>
      <c r="Q109" s="32">
        <v>23</v>
      </c>
      <c r="R109" s="32">
        <v>3</v>
      </c>
      <c r="S109" s="32">
        <v>4</v>
      </c>
      <c r="T109" s="32"/>
      <c r="U109" s="32"/>
      <c r="V109" s="32"/>
      <c r="W109" s="32"/>
      <c r="X109" s="32"/>
      <c r="Y109" s="32"/>
      <c r="Z109" s="32"/>
      <c r="AA109" s="32"/>
      <c r="AB109" s="32"/>
      <c r="AC109" s="32">
        <v>39</v>
      </c>
      <c r="AD109" s="32">
        <v>6</v>
      </c>
      <c r="AE109" s="32">
        <v>5</v>
      </c>
      <c r="AF109" s="32">
        <v>54</v>
      </c>
      <c r="AG109" s="32">
        <v>2</v>
      </c>
      <c r="AH109" s="32">
        <v>7</v>
      </c>
      <c r="AI109" s="32"/>
      <c r="AJ109" s="32"/>
      <c r="AK109" s="32"/>
      <c r="AL109" s="32"/>
      <c r="AM109" s="32"/>
      <c r="AN109" s="32"/>
      <c r="AO109" s="32"/>
      <c r="AP109" s="32"/>
      <c r="AQ109" s="32"/>
      <c r="AR109" s="32"/>
      <c r="AS109" s="32"/>
      <c r="AT109" s="32"/>
      <c r="AU109" s="32"/>
      <c r="AV109" s="32"/>
      <c r="AW109" s="32"/>
      <c r="AX109" s="32"/>
      <c r="AY109" s="32"/>
      <c r="AZ109" s="32"/>
      <c r="BA109" s="32"/>
      <c r="BB109" s="32"/>
      <c r="BC109" s="32"/>
      <c r="BD109" s="32"/>
      <c r="BE109" s="32"/>
      <c r="BF109" s="32"/>
      <c r="BG109" s="32"/>
      <c r="BH109" s="32"/>
      <c r="BI109" s="32"/>
      <c r="BJ109" s="32"/>
      <c r="BK109" s="32"/>
      <c r="BL109" s="32"/>
      <c r="BM109" s="32"/>
      <c r="BN109" s="32"/>
      <c r="BO109" s="32"/>
      <c r="BP109" s="32"/>
      <c r="BQ109" s="32"/>
      <c r="BR109" s="32"/>
    </row>
    <row r="110" spans="1:70" ht="15.95" customHeight="1" x14ac:dyDescent="0.25">
      <c r="A110" s="2">
        <v>50</v>
      </c>
      <c r="B110" s="3" t="s">
        <v>201</v>
      </c>
      <c r="C110" s="3"/>
      <c r="D110" s="7">
        <f t="shared" si="4"/>
        <v>370</v>
      </c>
      <c r="E110" s="7">
        <f>LARGE((H110,K110,N110,Q110,T110,W110,Z110,AC110,AF110,AI110,AL110,AO110,AR110,AU110,AX110,BA110,BD110,BG110,BJ110,BM110,BP110),1)+LARGE((H110,K110,N110,Q110,T110,W110,Z110,AC110,AF110,AI110,AL110,AO110,AR110,AU110,AX110,BA110,BD110,BG110,BJ110,BM110,BP110),2)+LARGE((H110,K110,N110,Q110,T110,W110,Z110,AC110,AF110,AI110,AL110,AO110,AR110,AU110,AX110,BA110,BD110,BG110,BJ110,BM110,BP110),3)</f>
        <v>158</v>
      </c>
      <c r="F110" s="7">
        <f>LARGE((I110,L110,O110,R110,U110,X110,AA110,AD110,AG110,AJ110,AM110,AP110,AS110,AV110,AY110,BB110,BE110,BH110,BK110,BN110,BQ110),1)+LARGE((I110,L110,O110,R110,U110,X110,AA110,AD110,AG110,AJ110,AM110,AP110,AS110,AV110,AY110,BB110,BE110,BH110,BK110,BN110,BQ110),2)+LARGE((I110,L110,O110,R110,U110,X110,AA110,AD110,AG110,AJ110,AM110,AP110,AS110,AV110,AY110,BB110,BE110,BH110,BK110,BN110,BQ110),3)</f>
        <v>8</v>
      </c>
      <c r="G110" s="7">
        <f>LARGE((J110,M110,P110,S110,V110,Y110,AB110,AE110,AH110,AK110,AN110,AQ110,AT110,AW110,AZ110,BC110,BF110,BI110,BL110,BO110,BR110),1)+LARGE((J110,M110,P110,S110,V110,Y110,AB110,AE110,AH110,AK110,AN110,AQ110,AT110,AW110,AZ110,BC110,BF110,BI110,BL110,BO110,BR110),2)+LARGE((J110,M110,P110,S110,V110,Y110,AB110,AE110,AH110,AK110,AN110,AQ110,AT110,AW110,AZ110,BC110,BF110,BI110,BL110,BO110,BR110),3)</f>
        <v>14</v>
      </c>
      <c r="H110" s="2">
        <v>0</v>
      </c>
      <c r="I110" s="2">
        <v>0</v>
      </c>
      <c r="J110" s="2">
        <v>0</v>
      </c>
      <c r="K110" s="2">
        <v>0</v>
      </c>
      <c r="L110" s="2">
        <v>0</v>
      </c>
      <c r="M110" s="2">
        <v>0</v>
      </c>
      <c r="N110" s="32"/>
      <c r="O110" s="32"/>
      <c r="P110" s="32"/>
      <c r="Q110" s="32">
        <v>51</v>
      </c>
      <c r="R110" s="32">
        <v>1</v>
      </c>
      <c r="S110" s="32">
        <v>7</v>
      </c>
      <c r="T110" s="32"/>
      <c r="U110" s="32"/>
      <c r="V110" s="32"/>
      <c r="W110" s="32"/>
      <c r="X110" s="32"/>
      <c r="Y110" s="32"/>
      <c r="Z110" s="32"/>
      <c r="AA110" s="32"/>
      <c r="AB110" s="32"/>
      <c r="AC110" s="32"/>
      <c r="AD110" s="32"/>
      <c r="AE110" s="32"/>
      <c r="AF110" s="32"/>
      <c r="AG110" s="32"/>
      <c r="AH110" s="32"/>
      <c r="AI110" s="32"/>
      <c r="AJ110" s="32"/>
      <c r="AK110" s="32"/>
      <c r="AL110" s="32">
        <v>107</v>
      </c>
      <c r="AM110" s="32">
        <v>7</v>
      </c>
      <c r="AN110" s="32">
        <v>7</v>
      </c>
      <c r="AO110" s="32"/>
      <c r="AP110" s="32"/>
      <c r="AQ110" s="32"/>
      <c r="AR110" s="32"/>
      <c r="AS110" s="32"/>
      <c r="AT110" s="32"/>
      <c r="AU110" s="32"/>
      <c r="AV110" s="32"/>
      <c r="AW110" s="32"/>
      <c r="AX110" s="32"/>
      <c r="AY110" s="32"/>
      <c r="AZ110" s="32"/>
      <c r="BA110" s="32"/>
      <c r="BB110" s="32"/>
      <c r="BC110" s="32"/>
      <c r="BD110" s="32"/>
      <c r="BE110" s="32"/>
      <c r="BF110" s="32"/>
      <c r="BG110" s="32"/>
      <c r="BH110" s="32"/>
      <c r="BI110" s="32"/>
      <c r="BJ110" s="32"/>
      <c r="BK110" s="32"/>
      <c r="BL110" s="32"/>
      <c r="BM110" s="32"/>
      <c r="BN110" s="32"/>
      <c r="BO110" s="32"/>
      <c r="BP110" s="32"/>
      <c r="BQ110" s="32"/>
      <c r="BR110" s="32"/>
    </row>
    <row r="111" spans="1:70" ht="15.95" customHeight="1" x14ac:dyDescent="0.25">
      <c r="A111" s="2">
        <v>51</v>
      </c>
      <c r="B111" s="3" t="s">
        <v>103</v>
      </c>
      <c r="C111" s="3"/>
      <c r="D111" s="7">
        <f t="shared" si="4"/>
        <v>364</v>
      </c>
      <c r="E111" s="7">
        <f>LARGE((H111,K111,N111,Q111,T111,W111,Z111,AC111,AF111,AI111,AL111,AO111,AR111,AU111,AX111,BA111,BD111,BG111,BJ111,BM111,BP111),1)+LARGE((H111,K111,N111,Q111,T111,W111,Z111,AC111,AF111,AI111,AL111,AO111,AR111,AU111,AX111,BA111,BD111,BG111,BJ111,BM111,BP111),2)+LARGE((H111,K111,N111,Q111,T111,W111,Z111,AC111,AF111,AI111,AL111,AO111,AR111,AU111,AX111,BA111,BD111,BG111,BJ111,BM111,BP111),3)</f>
        <v>164</v>
      </c>
      <c r="F111" s="7">
        <f>LARGE((I111,L111,O111,R111,U111,X111,AA111,AD111,AG111,AJ111,AM111,AP111,AS111,AV111,AY111,BB111,BE111,BH111,BK111,BN111,BQ111),1)+LARGE((I111,L111,O111,R111,U111,X111,AA111,AD111,AG111,AJ111,AM111,AP111,AS111,AV111,AY111,BB111,BE111,BH111,BK111,BN111,BQ111),2)+LARGE((I111,L111,O111,R111,U111,X111,AA111,AD111,AG111,AJ111,AM111,AP111,AS111,AV111,AY111,BB111,BE111,BH111,BK111,BN111,BQ111),3)</f>
        <v>10</v>
      </c>
      <c r="G111" s="7">
        <f>LARGE((J111,M111,P111,S111,V111,Y111,AB111,AE111,AH111,AK111,AN111,AQ111,AT111,AW111,AZ111,BC111,BF111,BI111,BL111,BO111,BR111),1)+LARGE((J111,M111,P111,S111,V111,Y111,AB111,AE111,AH111,AK111,AN111,AQ111,AT111,AW111,AZ111,BC111,BF111,BI111,BL111,BO111,BR111),2)+LARGE((J111,M111,P111,S111,V111,Y111,AB111,AE111,AH111,AK111,AN111,AQ111,AT111,AW111,AZ111,BC111,BF111,BI111,BL111,BO111,BR111),3)</f>
        <v>11</v>
      </c>
      <c r="H111" s="2">
        <v>0</v>
      </c>
      <c r="I111" s="2">
        <v>0</v>
      </c>
      <c r="J111" s="2">
        <v>0</v>
      </c>
      <c r="K111" s="2">
        <v>0</v>
      </c>
      <c r="L111" s="2">
        <v>0</v>
      </c>
      <c r="M111" s="2">
        <v>0</v>
      </c>
      <c r="N111" s="32"/>
      <c r="O111" s="32"/>
      <c r="P111" s="32"/>
      <c r="Q111" s="32"/>
      <c r="R111" s="32"/>
      <c r="S111" s="32"/>
      <c r="T111" s="32">
        <v>85</v>
      </c>
      <c r="U111" s="32">
        <v>4</v>
      </c>
      <c r="V111" s="32">
        <v>4</v>
      </c>
      <c r="W111" s="32"/>
      <c r="X111" s="32"/>
      <c r="Y111" s="32"/>
      <c r="Z111" s="32"/>
      <c r="AA111" s="32"/>
      <c r="AB111" s="32"/>
      <c r="AC111" s="32"/>
      <c r="AD111" s="32"/>
      <c r="AE111" s="32"/>
      <c r="AF111" s="32"/>
      <c r="AG111" s="32"/>
      <c r="AH111" s="32"/>
      <c r="AI111" s="32">
        <v>79</v>
      </c>
      <c r="AJ111" s="32">
        <v>6</v>
      </c>
      <c r="AK111" s="32">
        <v>7</v>
      </c>
      <c r="AL111" s="32"/>
      <c r="AM111" s="32"/>
      <c r="AN111" s="32"/>
      <c r="AO111" s="32"/>
      <c r="AP111" s="32"/>
      <c r="AQ111" s="32"/>
      <c r="AR111" s="32"/>
      <c r="AS111" s="32"/>
      <c r="AT111" s="32"/>
      <c r="AU111" s="32"/>
      <c r="AV111" s="32"/>
      <c r="AW111" s="32"/>
      <c r="AX111" s="32"/>
      <c r="AY111" s="32"/>
      <c r="AZ111" s="32"/>
      <c r="BA111" s="32"/>
      <c r="BB111" s="32"/>
      <c r="BC111" s="32"/>
      <c r="BD111" s="32"/>
      <c r="BE111" s="32"/>
      <c r="BF111" s="32"/>
      <c r="BG111" s="32"/>
      <c r="BH111" s="32"/>
      <c r="BI111" s="32"/>
      <c r="BJ111" s="32"/>
      <c r="BK111" s="32"/>
      <c r="BL111" s="32"/>
      <c r="BM111" s="32"/>
      <c r="BN111" s="32"/>
      <c r="BO111" s="32"/>
      <c r="BP111" s="32"/>
      <c r="BQ111" s="32"/>
      <c r="BR111" s="32"/>
    </row>
    <row r="112" spans="1:70" ht="15.95" customHeight="1" x14ac:dyDescent="0.25">
      <c r="A112" s="2">
        <v>52</v>
      </c>
      <c r="B112" s="3" t="s">
        <v>88</v>
      </c>
      <c r="C112" s="3"/>
      <c r="D112" s="7">
        <f t="shared" si="4"/>
        <v>362</v>
      </c>
      <c r="E112" s="7">
        <f>LARGE((H112,K112,N112,Q112,T112,W112,Z112,AC112,AF112,AI112,AL112,AO112,AR112,AU112,AX112,BA112,BD112,BG112,BJ112,BM112,BP112),1)+LARGE((H112,K112,N112,Q112,T112,W112,Z112,AC112,AF112,AI112,AL112,AO112,AR112,AU112,AX112,BA112,BD112,BG112,BJ112,BM112,BP112),2)+LARGE((H112,K112,N112,Q112,T112,W112,Z112,AC112,AF112,AI112,AL112,AO112,AR112,AU112,AX112,BA112,BD112,BG112,BJ112,BM112,BP112),3)</f>
        <v>168</v>
      </c>
      <c r="F112" s="7">
        <f>LARGE((I112,L112,O112,R112,U112,X112,AA112,AD112,AG112,AJ112,AM112,AP112,AS112,AV112,AY112,BB112,BE112,BH112,BK112,BN112,BQ112),1)+LARGE((I112,L112,O112,R112,U112,X112,AA112,AD112,AG112,AJ112,AM112,AP112,AS112,AV112,AY112,BB112,BE112,BH112,BK112,BN112,BQ112),2)+LARGE((I112,L112,O112,R112,U112,X112,AA112,AD112,AG112,AJ112,AM112,AP112,AS112,AV112,AY112,BB112,BE112,BH112,BK112,BN112,BQ112),3)</f>
        <v>6</v>
      </c>
      <c r="G112" s="7">
        <f>LARGE((J112,M112,P112,S112,V112,Y112,AB112,AE112,AH112,AK112,AN112,AQ112,AT112,AW112,AZ112,BC112,BF112,BI112,BL112,BO112,BR112),1)+LARGE((J112,M112,P112,S112,V112,Y112,AB112,AE112,AH112,AK112,AN112,AQ112,AT112,AW112,AZ112,BC112,BF112,BI112,BL112,BO112,BR112),2)+LARGE((J112,M112,P112,S112,V112,Y112,AB112,AE112,AH112,AK112,AN112,AQ112,AT112,AW112,AZ112,BC112,BF112,BI112,BL112,BO112,BR112),3)</f>
        <v>14</v>
      </c>
      <c r="H112" s="2">
        <v>0</v>
      </c>
      <c r="I112" s="2">
        <v>0</v>
      </c>
      <c r="J112" s="2">
        <v>0</v>
      </c>
      <c r="K112" s="2">
        <v>0</v>
      </c>
      <c r="L112" s="2">
        <v>0</v>
      </c>
      <c r="M112" s="2">
        <v>0</v>
      </c>
      <c r="N112" s="32"/>
      <c r="O112" s="32"/>
      <c r="P112" s="32"/>
      <c r="Q112" s="32"/>
      <c r="R112" s="32"/>
      <c r="S112" s="32"/>
      <c r="T112" s="32">
        <v>79</v>
      </c>
      <c r="U112" s="32">
        <v>4</v>
      </c>
      <c r="V112" s="32">
        <v>6</v>
      </c>
      <c r="W112" s="32"/>
      <c r="X112" s="32"/>
      <c r="Y112" s="32"/>
      <c r="Z112" s="32"/>
      <c r="AA112" s="32"/>
      <c r="AB112" s="32"/>
      <c r="AC112" s="32"/>
      <c r="AD112" s="32"/>
      <c r="AE112" s="32"/>
      <c r="AF112" s="32"/>
      <c r="AG112" s="32"/>
      <c r="AH112" s="32"/>
      <c r="AI112" s="32">
        <v>89</v>
      </c>
      <c r="AJ112" s="32">
        <v>2</v>
      </c>
      <c r="AK112" s="32">
        <v>8</v>
      </c>
      <c r="AL112" s="32"/>
      <c r="AM112" s="32"/>
      <c r="AN112" s="32"/>
      <c r="AO112" s="32"/>
      <c r="AP112" s="32"/>
      <c r="AQ112" s="32"/>
      <c r="AR112" s="32"/>
      <c r="AS112" s="32"/>
      <c r="AT112" s="32"/>
      <c r="AU112" s="32"/>
      <c r="AV112" s="32"/>
      <c r="AW112" s="32"/>
      <c r="AX112" s="32"/>
      <c r="AY112" s="32"/>
      <c r="AZ112" s="32"/>
      <c r="BA112" s="32"/>
      <c r="BB112" s="32"/>
      <c r="BC112" s="32"/>
      <c r="BD112" s="32"/>
      <c r="BE112" s="32"/>
      <c r="BF112" s="32"/>
      <c r="BG112" s="32"/>
      <c r="BH112" s="32"/>
      <c r="BI112" s="32"/>
      <c r="BJ112" s="32"/>
      <c r="BK112" s="32"/>
      <c r="BL112" s="32"/>
      <c r="BM112" s="32"/>
      <c r="BN112" s="32"/>
      <c r="BO112" s="32"/>
      <c r="BP112" s="32"/>
      <c r="BQ112" s="32"/>
      <c r="BR112" s="32"/>
    </row>
    <row r="113" spans="1:70" ht="15.95" customHeight="1" x14ac:dyDescent="0.25">
      <c r="A113" s="2">
        <v>53</v>
      </c>
      <c r="B113" s="3" t="s">
        <v>100</v>
      </c>
      <c r="C113" s="3" t="s">
        <v>101</v>
      </c>
      <c r="D113" s="7">
        <f t="shared" si="4"/>
        <v>337</v>
      </c>
      <c r="E113" s="7">
        <f>LARGE((H113,K113,N113,Q113,T113,W113,Z113,AC113,AF113,AI113,AL113,AO113,AR113,AU113,AX113,BA113,BD113,BG113,BJ113,BM113,BP113),1)+LARGE((H113,K113,N113,Q113,T113,W113,Z113,AC113,AF113,AI113,AL113,AO113,AR113,AU113,AX113,BA113,BD113,BG113,BJ113,BM113,BP113),2)+LARGE((H113,K113,N113,Q113,T113,W113,Z113,AC113,AF113,AI113,AL113,AO113,AR113,AU113,AX113,BA113,BD113,BG113,BJ113,BM113,BP113),3)</f>
        <v>135</v>
      </c>
      <c r="F113" s="7">
        <f>LARGE((I113,L113,O113,R113,U113,X113,AA113,AD113,AG113,AJ113,AM113,AP113,AS113,AV113,AY113,BB113,BE113,BH113,BK113,BN113,BQ113),1)+LARGE((I113,L113,O113,R113,U113,X113,AA113,AD113,AG113,AJ113,AM113,AP113,AS113,AV113,AY113,BB113,BE113,BH113,BK113,BN113,BQ113),2)+LARGE((I113,L113,O113,R113,U113,X113,AA113,AD113,AG113,AJ113,AM113,AP113,AS113,AV113,AY113,BB113,BE113,BH113,BK113,BN113,BQ113),3)</f>
        <v>8</v>
      </c>
      <c r="G113" s="7">
        <f>LARGE((J113,M113,P113,S113,V113,Y113,AB113,AE113,AH113,AK113,AN113,AQ113,AT113,AW113,AZ113,BC113,BF113,BI113,BL113,BO113,BR113),1)+LARGE((J113,M113,P113,S113,V113,Y113,AB113,AE113,AH113,AK113,AN113,AQ113,AT113,AW113,AZ113,BC113,BF113,BI113,BL113,BO113,BR113),2)+LARGE((J113,M113,P113,S113,V113,Y113,AB113,AE113,AH113,AK113,AN113,AQ113,AT113,AW113,AZ113,BC113,BF113,BI113,BL113,BO113,BR113),3)</f>
        <v>13</v>
      </c>
      <c r="H113" s="2">
        <v>0</v>
      </c>
      <c r="I113" s="2">
        <v>0</v>
      </c>
      <c r="J113" s="2">
        <v>0</v>
      </c>
      <c r="K113" s="2">
        <v>0</v>
      </c>
      <c r="L113" s="2">
        <v>0</v>
      </c>
      <c r="M113" s="2">
        <v>0</v>
      </c>
      <c r="N113" s="32"/>
      <c r="O113" s="32"/>
      <c r="P113" s="32"/>
      <c r="Q113" s="32">
        <v>135</v>
      </c>
      <c r="R113" s="32">
        <v>8</v>
      </c>
      <c r="S113" s="32">
        <v>13</v>
      </c>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c r="AR113" s="32"/>
      <c r="AS113" s="32"/>
      <c r="AT113" s="32"/>
      <c r="AU113" s="32"/>
      <c r="AV113" s="32"/>
      <c r="AW113" s="32"/>
      <c r="AX113" s="32"/>
      <c r="AY113" s="32"/>
      <c r="AZ113" s="32"/>
      <c r="BA113" s="32"/>
      <c r="BB113" s="32"/>
      <c r="BC113" s="32"/>
      <c r="BD113" s="32"/>
      <c r="BE113" s="32"/>
      <c r="BF113" s="32"/>
      <c r="BG113" s="32"/>
      <c r="BH113" s="32"/>
      <c r="BI113" s="32"/>
      <c r="BJ113" s="32"/>
      <c r="BK113" s="32"/>
      <c r="BL113" s="32"/>
      <c r="BM113" s="32"/>
      <c r="BN113" s="32"/>
      <c r="BO113" s="32"/>
      <c r="BP113" s="32"/>
      <c r="BQ113" s="32"/>
      <c r="BR113" s="32"/>
    </row>
    <row r="114" spans="1:70" ht="15.95" customHeight="1" x14ac:dyDescent="0.25">
      <c r="A114" s="2">
        <v>54</v>
      </c>
      <c r="B114" s="3" t="s">
        <v>65</v>
      </c>
      <c r="C114" s="3" t="s">
        <v>66</v>
      </c>
      <c r="D114" s="7">
        <f t="shared" si="4"/>
        <v>331</v>
      </c>
      <c r="E114" s="7">
        <f>LARGE((H114,K114,N114,Q114,T114,W114,Z114,AC114,AF114,AI114,AL114,AO114,AR114,AU114,AX114,BA114,BD114,BG114,BJ114,BM114,BP114),1)+LARGE((H114,K114,N114,Q114,T114,W114,Z114,AC114,AF114,AI114,AL114,AO114,AR114,AU114,AX114,BA114,BD114,BG114,BJ114,BM114,BP114),2)+LARGE((H114,K114,N114,Q114,T114,W114,Z114,AC114,AF114,AI114,AL114,AO114,AR114,AU114,AX114,BA114,BD114,BG114,BJ114,BM114,BP114),3)</f>
        <v>130</v>
      </c>
      <c r="F114" s="7">
        <f>LARGE((I114,L114,O114,R114,U114,X114,AA114,AD114,AG114,AJ114,AM114,AP114,AS114,AV114,AY114,BB114,BE114,BH114,BK114,BN114,BQ114),1)+LARGE((I114,L114,O114,R114,U114,X114,AA114,AD114,AG114,AJ114,AM114,AP114,AS114,AV114,AY114,BB114,BE114,BH114,BK114,BN114,BQ114),2)+LARGE((I114,L114,O114,R114,U114,X114,AA114,AD114,AG114,AJ114,AM114,AP114,AS114,AV114,AY114,BB114,BE114,BH114,BK114,BN114,BQ114),3)</f>
        <v>9</v>
      </c>
      <c r="G114" s="7">
        <f>LARGE((J114,M114,P114,S114,V114,Y114,AB114,AE114,AH114,AK114,AN114,AQ114,AT114,AW114,AZ114,BC114,BF114,BI114,BL114,BO114,BR114),1)+LARGE((J114,M114,P114,S114,V114,Y114,AB114,AE114,AH114,AK114,AN114,AQ114,AT114,AW114,AZ114,BC114,BF114,BI114,BL114,BO114,BR114),2)+LARGE((J114,M114,P114,S114,V114,Y114,AB114,AE114,AH114,AK114,AN114,AQ114,AT114,AW114,AZ114,BC114,BF114,BI114,BL114,BO114,BR114),3)</f>
        <v>12</v>
      </c>
      <c r="H114" s="2">
        <v>0</v>
      </c>
      <c r="I114" s="2">
        <v>0</v>
      </c>
      <c r="J114" s="2">
        <v>0</v>
      </c>
      <c r="K114" s="2">
        <v>0</v>
      </c>
      <c r="L114" s="2">
        <v>0</v>
      </c>
      <c r="M114" s="2">
        <v>0</v>
      </c>
      <c r="N114" s="32"/>
      <c r="O114" s="32"/>
      <c r="P114" s="32"/>
      <c r="Q114" s="32">
        <v>130</v>
      </c>
      <c r="R114" s="32">
        <v>9</v>
      </c>
      <c r="S114" s="32">
        <v>12</v>
      </c>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c r="AR114" s="32"/>
      <c r="AS114" s="32"/>
      <c r="AT114" s="32"/>
      <c r="AU114" s="32"/>
      <c r="AV114" s="32"/>
      <c r="AW114" s="32"/>
      <c r="AX114" s="32"/>
      <c r="AY114" s="32"/>
      <c r="AZ114" s="32"/>
      <c r="BA114" s="32"/>
      <c r="BB114" s="32"/>
      <c r="BC114" s="32"/>
      <c r="BD114" s="32"/>
      <c r="BE114" s="32"/>
      <c r="BF114" s="32"/>
      <c r="BG114" s="32"/>
      <c r="BH114" s="32"/>
      <c r="BI114" s="32"/>
      <c r="BJ114" s="32"/>
      <c r="BK114" s="32"/>
      <c r="BL114" s="32"/>
      <c r="BM114" s="32"/>
      <c r="BN114" s="32"/>
      <c r="BO114" s="32"/>
      <c r="BP114" s="32"/>
      <c r="BQ114" s="32"/>
      <c r="BR114" s="32"/>
    </row>
    <row r="115" spans="1:70" ht="15.95" customHeight="1" x14ac:dyDescent="0.25">
      <c r="A115" s="2">
        <v>55</v>
      </c>
      <c r="B115" s="3" t="s">
        <v>54</v>
      </c>
      <c r="C115" s="3" t="s">
        <v>55</v>
      </c>
      <c r="D115" s="7">
        <f t="shared" si="4"/>
        <v>314</v>
      </c>
      <c r="E115" s="7">
        <f>LARGE((H115,K115,N115,Q115,T115,W115,Z115,AC115,AF115,AI115,AL115,AO115,AR115,AU115,AX115,BA115,BD115,BG115,BJ115,BM115,BP115),1)+LARGE((H115,K115,N115,Q115,T115,W115,Z115,AC115,AF115,AI115,AL115,AO115,AR115,AU115,AX115,BA115,BD115,BG115,BJ115,BM115,BP115),2)+LARGE((H115,K115,N115,Q115,T115,W115,Z115,AC115,AF115,AI115,AL115,AO115,AR115,AU115,AX115,BA115,BD115,BG115,BJ115,BM115,BP115),3)</f>
        <v>141</v>
      </c>
      <c r="F115" s="7">
        <f>LARGE((I115,L115,O115,R115,U115,X115,AA115,AD115,AG115,AJ115,AM115,AP115,AS115,AV115,AY115,BB115,BE115,BH115,BK115,BN115,BQ115),1)+LARGE((I115,L115,O115,R115,U115,X115,AA115,AD115,AG115,AJ115,AM115,AP115,AS115,AV115,AY115,BB115,BE115,BH115,BK115,BN115,BQ115),2)+LARGE((I115,L115,O115,R115,U115,X115,AA115,AD115,AG115,AJ115,AM115,AP115,AS115,AV115,AY115,BB115,BE115,BH115,BK115,BN115,BQ115),3)</f>
        <v>7</v>
      </c>
      <c r="G115" s="7">
        <f>LARGE((J115,M115,P115,S115,V115,Y115,AB115,AE115,AH115,AK115,AN115,AQ115,AT115,AW115,AZ115,BC115,BF115,BI115,BL115,BO115,BR115),1)+LARGE((J115,M115,P115,S115,V115,Y115,AB115,AE115,AH115,AK115,AN115,AQ115,AT115,AW115,AZ115,BC115,BF115,BI115,BL115,BO115,BR115),2)+LARGE((J115,M115,P115,S115,V115,Y115,AB115,AE115,AH115,AK115,AN115,AQ115,AT115,AW115,AZ115,BC115,BF115,BI115,BL115,BO115,BR115),3)</f>
        <v>11</v>
      </c>
      <c r="H115" s="2">
        <v>0</v>
      </c>
      <c r="I115" s="2">
        <v>0</v>
      </c>
      <c r="J115" s="2">
        <v>0</v>
      </c>
      <c r="K115" s="2">
        <v>0</v>
      </c>
      <c r="L115" s="2">
        <v>0</v>
      </c>
      <c r="M115" s="2">
        <v>0</v>
      </c>
      <c r="N115" s="32"/>
      <c r="O115" s="32"/>
      <c r="P115" s="32"/>
      <c r="Q115" s="32"/>
      <c r="R115" s="32"/>
      <c r="S115" s="32"/>
      <c r="T115" s="32"/>
      <c r="U115" s="32"/>
      <c r="V115" s="32"/>
      <c r="W115" s="32"/>
      <c r="X115" s="32"/>
      <c r="Y115" s="32"/>
      <c r="Z115" s="32"/>
      <c r="AA115" s="32"/>
      <c r="AB115" s="32"/>
      <c r="AC115" s="32"/>
      <c r="AD115" s="32"/>
      <c r="AE115" s="32"/>
      <c r="AF115" s="32"/>
      <c r="AG115" s="32"/>
      <c r="AH115" s="32"/>
      <c r="AI115" s="32">
        <v>141</v>
      </c>
      <c r="AJ115" s="32">
        <v>7</v>
      </c>
      <c r="AK115" s="32">
        <v>11</v>
      </c>
      <c r="AL115" s="32"/>
      <c r="AM115" s="32"/>
      <c r="AN115" s="32"/>
      <c r="AO115" s="32"/>
      <c r="AP115" s="32"/>
      <c r="AQ115" s="32"/>
      <c r="AR115" s="32"/>
      <c r="AS115" s="32"/>
      <c r="AT115" s="32"/>
      <c r="AU115" s="32"/>
      <c r="AV115" s="32"/>
      <c r="AW115" s="32"/>
      <c r="AX115" s="32"/>
      <c r="AY115" s="32"/>
      <c r="AZ115" s="32"/>
      <c r="BA115" s="32"/>
      <c r="BB115" s="32"/>
      <c r="BC115" s="32"/>
      <c r="BD115" s="32"/>
      <c r="BE115" s="32"/>
      <c r="BF115" s="32"/>
      <c r="BG115" s="32"/>
      <c r="BH115" s="32"/>
      <c r="BI115" s="32"/>
      <c r="BJ115" s="32"/>
      <c r="BK115" s="32"/>
      <c r="BL115" s="32"/>
      <c r="BM115" s="32"/>
      <c r="BN115" s="32"/>
      <c r="BO115" s="32"/>
      <c r="BP115" s="32"/>
      <c r="BQ115" s="32"/>
      <c r="BR115" s="32"/>
    </row>
    <row r="116" spans="1:70" ht="15.95" customHeight="1" x14ac:dyDescent="0.25">
      <c r="A116" s="2">
        <v>56</v>
      </c>
      <c r="B116" s="3" t="s">
        <v>133</v>
      </c>
      <c r="C116" s="3" t="s">
        <v>134</v>
      </c>
      <c r="D116" s="7">
        <f t="shared" si="4"/>
        <v>305</v>
      </c>
      <c r="E116" s="7">
        <f>LARGE((H116,K116,N116,Q116,T116,W116,Z116,AC116,AF116,AI116,AL116,AO116,AR116,AU116,AX116,BA116,BD116,BG116,BJ116,BM116,BP116),1)+LARGE((H116,K116,N116,Q116,T116,W116,Z116,AC116,AF116,AI116,AL116,AO116,AR116,AU116,AX116,BA116,BD116,BG116,BJ116,BM116,BP116),2)+LARGE((H116,K116,N116,Q116,T116,W116,Z116,AC116,AF116,AI116,AL116,AO116,AR116,AU116,AX116,BA116,BD116,BG116,BJ116,BM116,BP116),3)</f>
        <v>134</v>
      </c>
      <c r="F116" s="7">
        <f>LARGE((I116,L116,O116,R116,U116,X116,AA116,AD116,AG116,AJ116,AM116,AP116,AS116,AV116,AY116,BB116,BE116,BH116,BK116,BN116,BQ116),1)+LARGE((I116,L116,O116,R116,U116,X116,AA116,AD116,AG116,AJ116,AM116,AP116,AS116,AV116,AY116,BB116,BE116,BH116,BK116,BN116,BQ116),2)+LARGE((I116,L116,O116,R116,U116,X116,AA116,AD116,AG116,AJ116,AM116,AP116,AS116,AV116,AY116,BB116,BE116,BH116,BK116,BN116,BQ116),3)</f>
        <v>9</v>
      </c>
      <c r="G116" s="7">
        <f>LARGE((J116,M116,P116,S116,V116,Y116,AB116,AE116,AH116,AK116,AN116,AQ116,AT116,AW116,AZ116,BC116,BF116,BI116,BL116,BO116,BR116),1)+LARGE((J116,M116,P116,S116,V116,Y116,AB116,AE116,AH116,AK116,AN116,AQ116,AT116,AW116,AZ116,BC116,BF116,BI116,BL116,BO116,BR116),2)+LARGE((J116,M116,P116,S116,V116,Y116,AB116,AE116,AH116,AK116,AN116,AQ116,AT116,AW116,AZ116,BC116,BF116,BI116,BL116,BO116,BR116),3)</f>
        <v>9</v>
      </c>
      <c r="H116" s="2">
        <v>0</v>
      </c>
      <c r="I116" s="2">
        <v>0</v>
      </c>
      <c r="J116" s="2">
        <v>0</v>
      </c>
      <c r="K116" s="2">
        <v>0</v>
      </c>
      <c r="L116" s="2">
        <v>0</v>
      </c>
      <c r="M116" s="2">
        <v>0</v>
      </c>
      <c r="N116" s="32">
        <v>134</v>
      </c>
      <c r="O116" s="32">
        <v>9</v>
      </c>
      <c r="P116" s="32">
        <v>9</v>
      </c>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c r="AR116" s="32"/>
      <c r="AS116" s="32"/>
      <c r="AT116" s="32"/>
      <c r="AU116" s="32"/>
      <c r="AV116" s="32"/>
      <c r="AW116" s="32"/>
      <c r="AX116" s="32"/>
      <c r="AY116" s="32"/>
      <c r="AZ116" s="32"/>
      <c r="BA116" s="32"/>
      <c r="BB116" s="32"/>
      <c r="BC116" s="32"/>
      <c r="BD116" s="32"/>
      <c r="BE116" s="32"/>
      <c r="BF116" s="32"/>
      <c r="BG116" s="32"/>
      <c r="BH116" s="32"/>
      <c r="BI116" s="32"/>
      <c r="BJ116" s="32"/>
      <c r="BK116" s="32"/>
      <c r="BL116" s="32"/>
      <c r="BM116" s="32"/>
      <c r="BN116" s="32"/>
      <c r="BO116" s="32"/>
      <c r="BP116" s="32"/>
      <c r="BQ116" s="32"/>
      <c r="BR116" s="32"/>
    </row>
    <row r="117" spans="1:70" ht="15.95" customHeight="1" x14ac:dyDescent="0.25">
      <c r="A117" s="2">
        <v>57</v>
      </c>
      <c r="B117" s="3" t="s">
        <v>243</v>
      </c>
      <c r="C117" s="3"/>
      <c r="D117" s="7">
        <f t="shared" si="4"/>
        <v>297</v>
      </c>
      <c r="E117" s="7">
        <f>LARGE((H117,K117,N117,Q117,T117,W117,Z117,AC117,AF117,AI117,AL117,AO117,AR117,AU117,AX117,BA117,BD117,BG117,BJ117,BM117,BP117),1)+LARGE((H117,K117,N117,Q117,T117,W117,Z117,AC117,AF117,AI117,AL117,AO117,AR117,AU117,AX117,BA117,BD117,BG117,BJ117,BM117,BP117),2)+LARGE((H117,K117,N117,Q117,T117,W117,Z117,AC117,AF117,AI117,AL117,AO117,AR117,AU117,AX117,BA117,BD117,BG117,BJ117,BM117,BP117),3)</f>
        <v>115</v>
      </c>
      <c r="F117" s="7">
        <f>LARGE((I117,L117,O117,R117,U117,X117,AA117,AD117,AG117,AJ117,AM117,AP117,AS117,AV117,AY117,BB117,BE117,BH117,BK117,BN117,BQ117),1)+LARGE((I117,L117,O117,R117,U117,X117,AA117,AD117,AG117,AJ117,AM117,AP117,AS117,AV117,AY117,BB117,BE117,BH117,BK117,BN117,BQ117),2)+LARGE((I117,L117,O117,R117,U117,X117,AA117,AD117,AG117,AJ117,AM117,AP117,AS117,AV117,AY117,BB117,BE117,BH117,BK117,BN117,BQ117),3)</f>
        <v>8</v>
      </c>
      <c r="G117" s="7">
        <f>LARGE((J117,M117,P117,S117,V117,Y117,AB117,AE117,AH117,AK117,AN117,AQ117,AT117,AW117,AZ117,BC117,BF117,BI117,BL117,BO117,BR117),1)+LARGE((J117,M117,P117,S117,V117,Y117,AB117,AE117,AH117,AK117,AN117,AQ117,AT117,AW117,AZ117,BC117,BF117,BI117,BL117,BO117,BR117),2)+LARGE((J117,M117,P117,S117,V117,Y117,AB117,AE117,AH117,AK117,AN117,AQ117,AT117,AW117,AZ117,BC117,BF117,BI117,BL117,BO117,BR117),3)</f>
        <v>11</v>
      </c>
      <c r="H117" s="2">
        <v>0</v>
      </c>
      <c r="I117" s="2">
        <v>0</v>
      </c>
      <c r="J117" s="2">
        <v>0</v>
      </c>
      <c r="K117" s="2">
        <v>0</v>
      </c>
      <c r="L117" s="2">
        <v>0</v>
      </c>
      <c r="M117" s="2">
        <v>0</v>
      </c>
      <c r="N117" s="32"/>
      <c r="O117" s="32"/>
      <c r="P117" s="32"/>
      <c r="Q117" s="32"/>
      <c r="R117" s="32"/>
      <c r="S117" s="32"/>
      <c r="T117" s="32"/>
      <c r="U117" s="32"/>
      <c r="V117" s="32"/>
      <c r="W117" s="32"/>
      <c r="X117" s="32"/>
      <c r="Y117" s="32"/>
      <c r="Z117" s="32"/>
      <c r="AA117" s="32"/>
      <c r="AB117" s="32"/>
      <c r="AC117" s="32"/>
      <c r="AD117" s="32"/>
      <c r="AE117" s="32"/>
      <c r="AF117" s="32">
        <f>57+58</f>
        <v>115</v>
      </c>
      <c r="AG117" s="32">
        <v>8</v>
      </c>
      <c r="AH117" s="32">
        <v>11</v>
      </c>
      <c r="AI117" s="32"/>
      <c r="AJ117" s="32"/>
      <c r="AK117" s="32"/>
      <c r="AL117" s="32"/>
      <c r="AM117" s="32"/>
      <c r="AN117" s="32"/>
      <c r="AO117" s="32"/>
      <c r="AP117" s="32"/>
      <c r="AQ117" s="32"/>
      <c r="AR117" s="32"/>
      <c r="AS117" s="32"/>
      <c r="AT117" s="32"/>
      <c r="AU117" s="32"/>
      <c r="AV117" s="32"/>
      <c r="AW117" s="32"/>
      <c r="AX117" s="32"/>
      <c r="AY117" s="32"/>
      <c r="AZ117" s="32"/>
      <c r="BA117" s="32"/>
      <c r="BB117" s="32"/>
      <c r="BC117" s="32"/>
      <c r="BD117" s="32"/>
      <c r="BE117" s="32"/>
      <c r="BF117" s="32"/>
      <c r="BG117" s="32"/>
      <c r="BH117" s="32"/>
      <c r="BI117" s="32"/>
      <c r="BJ117" s="32"/>
      <c r="BK117" s="32"/>
      <c r="BL117" s="32"/>
      <c r="BM117" s="32"/>
      <c r="BN117" s="32"/>
      <c r="BO117" s="32"/>
      <c r="BP117" s="32"/>
      <c r="BQ117" s="32"/>
      <c r="BR117" s="32"/>
    </row>
    <row r="118" spans="1:70" ht="15.95" customHeight="1" x14ac:dyDescent="0.25">
      <c r="A118" s="2">
        <v>58</v>
      </c>
      <c r="B118" s="3" t="s">
        <v>236</v>
      </c>
      <c r="C118" s="3"/>
      <c r="D118" s="7">
        <f t="shared" si="4"/>
        <v>289</v>
      </c>
      <c r="E118" s="7">
        <f>LARGE((H118,K118,N118,Q118,T118,W118,Z118,AC118,AF118,AI118,AL118,AO118,AR118,AU118,AX118,BA118,BD118,BG118,BJ118,BM118,BP118),1)+LARGE((H118,K118,N118,Q118,T118,W118,Z118,AC118,AF118,AI118,AL118,AO118,AR118,AU118,AX118,BA118,BD118,BG118,BJ118,BM118,BP118),2)+LARGE((H118,K118,N118,Q118,T118,W118,Z118,AC118,AF118,AI118,AL118,AO118,AR118,AU118,AX118,BA118,BD118,BG118,BJ118,BM118,BP118),3)</f>
        <v>136</v>
      </c>
      <c r="F118" s="7">
        <f>LARGE((I118,L118,O118,R118,U118,X118,AA118,AD118,AG118,AJ118,AM118,AP118,AS118,AV118,AY118,BB118,BE118,BH118,BK118,BN118,BQ118),1)+LARGE((I118,L118,O118,R118,U118,X118,AA118,AD118,AG118,AJ118,AM118,AP118,AS118,AV118,AY118,BB118,BE118,BH118,BK118,BN118,BQ118),2)+LARGE((I118,L118,O118,R118,U118,X118,AA118,AD118,AG118,AJ118,AM118,AP118,AS118,AV118,AY118,BB118,BE118,BH118,BK118,BN118,BQ118),3)</f>
        <v>7</v>
      </c>
      <c r="G118" s="7">
        <f>LARGE((J118,M118,P118,S118,V118,Y118,AB118,AE118,AH118,AK118,AN118,AQ118,AT118,AW118,AZ118,BC118,BF118,BI118,BL118,BO118,BR118),1)+LARGE((J118,M118,P118,S118,V118,Y118,AB118,AE118,AH118,AK118,AN118,AQ118,AT118,AW118,AZ118,BC118,BF118,BI118,BL118,BO118,BR118),2)+LARGE((J118,M118,P118,S118,V118,Y118,AB118,AE118,AH118,AK118,AN118,AQ118,AT118,AW118,AZ118,BC118,BF118,BI118,BL118,BO118,BR118),3)</f>
        <v>9</v>
      </c>
      <c r="H118" s="2">
        <v>0</v>
      </c>
      <c r="I118" s="2">
        <v>0</v>
      </c>
      <c r="J118" s="2">
        <v>0</v>
      </c>
      <c r="K118" s="2">
        <v>0</v>
      </c>
      <c r="L118" s="2">
        <v>0</v>
      </c>
      <c r="M118" s="2">
        <v>0</v>
      </c>
      <c r="N118" s="32"/>
      <c r="O118" s="32"/>
      <c r="P118" s="32"/>
      <c r="Q118" s="32"/>
      <c r="R118" s="32"/>
      <c r="S118" s="32"/>
      <c r="T118" s="32"/>
      <c r="U118" s="32"/>
      <c r="V118" s="32"/>
      <c r="W118" s="32"/>
      <c r="X118" s="32"/>
      <c r="Y118" s="32"/>
      <c r="Z118" s="32"/>
      <c r="AA118" s="32"/>
      <c r="AB118" s="32"/>
      <c r="AC118" s="32">
        <f>18+4</f>
        <v>22</v>
      </c>
      <c r="AD118" s="32">
        <v>3</v>
      </c>
      <c r="AE118" s="32">
        <v>5</v>
      </c>
      <c r="AF118" s="32">
        <f>61+53</f>
        <v>114</v>
      </c>
      <c r="AG118" s="32">
        <v>4</v>
      </c>
      <c r="AH118" s="32">
        <v>4</v>
      </c>
      <c r="AI118" s="32"/>
      <c r="AJ118" s="32"/>
      <c r="AK118" s="32"/>
      <c r="AL118" s="32"/>
      <c r="AM118" s="32"/>
      <c r="AN118" s="32"/>
      <c r="AO118" s="32"/>
      <c r="AP118" s="32"/>
      <c r="AQ118" s="32"/>
      <c r="AR118" s="32"/>
      <c r="AS118" s="32"/>
      <c r="AT118" s="32"/>
      <c r="AU118" s="32"/>
      <c r="AV118" s="32"/>
      <c r="AW118" s="32"/>
      <c r="AX118" s="32"/>
      <c r="AY118" s="32"/>
      <c r="AZ118" s="32"/>
      <c r="BA118" s="32"/>
      <c r="BB118" s="32"/>
      <c r="BC118" s="32"/>
      <c r="BD118" s="32"/>
      <c r="BE118" s="32"/>
      <c r="BF118" s="32"/>
      <c r="BG118" s="32"/>
      <c r="BH118" s="32"/>
      <c r="BI118" s="32"/>
      <c r="BJ118" s="32"/>
      <c r="BK118" s="32"/>
      <c r="BL118" s="32"/>
      <c r="BM118" s="32"/>
      <c r="BN118" s="32"/>
      <c r="BO118" s="32"/>
      <c r="BP118" s="32"/>
      <c r="BQ118" s="32"/>
      <c r="BR118" s="32"/>
    </row>
    <row r="119" spans="1:70" ht="15.95" customHeight="1" x14ac:dyDescent="0.25">
      <c r="A119" s="2">
        <v>59</v>
      </c>
      <c r="B119" s="3" t="s">
        <v>58</v>
      </c>
      <c r="C119" s="3"/>
      <c r="D119" s="7">
        <f t="shared" si="4"/>
        <v>281</v>
      </c>
      <c r="E119" s="7">
        <f>LARGE((H119,K119,N119,Q119,T119,W119,Z119,AC119,AF119,AI119,AL119,AO119,AR119,AU119,AX119,BA119,BD119,BG119,BJ119,BM119,BP119),1)+LARGE((H119,K119,N119,Q119,T119,W119,Z119,AC119,AF119,AI119,AL119,AO119,AR119,AU119,AX119,BA119,BD119,BG119,BJ119,BM119,BP119),2)+LARGE((H119,K119,N119,Q119,T119,W119,Z119,AC119,AF119,AI119,AL119,AO119,AR119,AU119,AX119,BA119,BD119,BG119,BJ119,BM119,BP119),3)</f>
        <v>117</v>
      </c>
      <c r="F119" s="7">
        <f>LARGE((I119,L119,O119,R119,U119,X119,AA119,AD119,AG119,AJ119,AM119,AP119,AS119,AV119,AY119,BB119,BE119,BH119,BK119,BN119,BQ119),1)+LARGE((I119,L119,O119,R119,U119,X119,AA119,AD119,AG119,AJ119,AM119,AP119,AS119,AV119,AY119,BB119,BE119,BH119,BK119,BN119,BQ119),2)+LARGE((I119,L119,O119,R119,U119,X119,AA119,AD119,AG119,AJ119,AM119,AP119,AS119,AV119,AY119,BB119,BE119,BH119,BK119,BN119,BQ119),3)</f>
        <v>6</v>
      </c>
      <c r="G119" s="7">
        <f>LARGE((J119,M119,P119,S119,V119,Y119,AB119,AE119,AH119,AK119,AN119,AQ119,AT119,AW119,AZ119,BC119,BF119,BI119,BL119,BO119,BR119),1)+LARGE((J119,M119,P119,S119,V119,Y119,AB119,AE119,AH119,AK119,AN119,AQ119,AT119,AW119,AZ119,BC119,BF119,BI119,BL119,BO119,BR119),2)+LARGE((J119,M119,P119,S119,V119,Y119,AB119,AE119,AH119,AK119,AN119,AQ119,AT119,AW119,AZ119,BC119,BF119,BI119,BL119,BO119,BR119),3)</f>
        <v>11</v>
      </c>
      <c r="H119" s="2">
        <v>0</v>
      </c>
      <c r="I119" s="2">
        <v>0</v>
      </c>
      <c r="J119" s="2">
        <v>0</v>
      </c>
      <c r="K119" s="2">
        <v>0</v>
      </c>
      <c r="L119" s="2">
        <v>0</v>
      </c>
      <c r="M119" s="2">
        <v>0</v>
      </c>
      <c r="N119" s="32"/>
      <c r="O119" s="32"/>
      <c r="P119" s="32"/>
      <c r="Q119" s="32">
        <v>117</v>
      </c>
      <c r="R119" s="32">
        <v>6</v>
      </c>
      <c r="S119" s="32">
        <v>11</v>
      </c>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c r="AR119" s="32"/>
      <c r="AS119" s="32"/>
      <c r="AT119" s="32"/>
      <c r="AU119" s="32"/>
      <c r="AV119" s="32"/>
      <c r="AW119" s="32"/>
      <c r="AX119" s="32"/>
      <c r="AY119" s="32"/>
      <c r="AZ119" s="32"/>
      <c r="BA119" s="32"/>
      <c r="BB119" s="32"/>
      <c r="BC119" s="32"/>
      <c r="BD119" s="32"/>
      <c r="BE119" s="32"/>
      <c r="BF119" s="32"/>
      <c r="BG119" s="32"/>
      <c r="BH119" s="32"/>
      <c r="BI119" s="32"/>
      <c r="BJ119" s="32"/>
      <c r="BK119" s="32"/>
      <c r="BL119" s="32"/>
      <c r="BM119" s="32"/>
      <c r="BN119" s="32"/>
      <c r="BO119" s="32"/>
      <c r="BP119" s="32"/>
      <c r="BQ119" s="32"/>
      <c r="BR119" s="32"/>
    </row>
    <row r="120" spans="1:70" ht="15.95" customHeight="1" x14ac:dyDescent="0.25">
      <c r="A120" s="2">
        <v>60</v>
      </c>
      <c r="B120" s="3" t="s">
        <v>215</v>
      </c>
      <c r="C120" s="3"/>
      <c r="D120" s="7">
        <f t="shared" si="4"/>
        <v>277</v>
      </c>
      <c r="E120" s="7">
        <f>LARGE((H120,K120,N120,Q120,T120,W120,Z120,AC120,AF120,AI120,AL120,AO120,AR120,AU120,AX120,BA120,BD120,BG120,BJ120,BM120,BP120),1)+LARGE((H120,K120,N120,Q120,T120,W120,Z120,AC120,AF120,AI120,AL120,AO120,AR120,AU120,AX120,BA120,BD120,BG120,BJ120,BM120,BP120),2)+LARGE((H120,K120,N120,Q120,T120,W120,Z120,AC120,AF120,AI120,AL120,AO120,AR120,AU120,AX120,BA120,BD120,BG120,BJ120,BM120,BP120),3)</f>
        <v>65</v>
      </c>
      <c r="F120" s="7">
        <f>LARGE((I120,L120,O120,R120,U120,X120,AA120,AD120,AG120,AJ120,AM120,AP120,AS120,AV120,AY120,BB120,BE120,BH120,BK120,BN120,BQ120),1)+LARGE((I120,L120,O120,R120,U120,X120,AA120,AD120,AG120,AJ120,AM120,AP120,AS120,AV120,AY120,BB120,BE120,BH120,BK120,BN120,BQ120),2)+LARGE((I120,L120,O120,R120,U120,X120,AA120,AD120,AG120,AJ120,AM120,AP120,AS120,AV120,AY120,BB120,BE120,BH120,BK120,BN120,BQ120),3)</f>
        <v>8</v>
      </c>
      <c r="G120" s="7">
        <f>LARGE((J120,M120,P120,S120,V120,Y120,AB120,AE120,AH120,AK120,AN120,AQ120,AT120,AW120,AZ120,BC120,BF120,BI120,BL120,BO120,BR120),1)+LARGE((J120,M120,P120,S120,V120,Y120,AB120,AE120,AH120,AK120,AN120,AQ120,AT120,AW120,AZ120,BC120,BF120,BI120,BL120,BO120,BR120),2)+LARGE((J120,M120,P120,S120,V120,Y120,AB120,AE120,AH120,AK120,AN120,AQ120,AT120,AW120,AZ120,BC120,BF120,BI120,BL120,BO120,BR120),3)</f>
        <v>14</v>
      </c>
      <c r="H120" s="2">
        <v>0</v>
      </c>
      <c r="I120" s="2">
        <v>0</v>
      </c>
      <c r="J120" s="2">
        <v>0</v>
      </c>
      <c r="K120" s="2">
        <v>0</v>
      </c>
      <c r="L120" s="2">
        <v>0</v>
      </c>
      <c r="M120" s="2">
        <v>0</v>
      </c>
      <c r="N120" s="32"/>
      <c r="O120" s="32"/>
      <c r="P120" s="32"/>
      <c r="Q120" s="32"/>
      <c r="R120" s="32"/>
      <c r="S120" s="32"/>
      <c r="T120" s="32">
        <v>18</v>
      </c>
      <c r="U120" s="32">
        <v>2</v>
      </c>
      <c r="V120" s="32">
        <v>6</v>
      </c>
      <c r="W120" s="32"/>
      <c r="X120" s="32"/>
      <c r="Y120" s="32"/>
      <c r="Z120" s="32"/>
      <c r="AA120" s="32"/>
      <c r="AB120" s="32"/>
      <c r="AC120" s="32"/>
      <c r="AD120" s="32"/>
      <c r="AE120" s="32"/>
      <c r="AF120" s="32"/>
      <c r="AG120" s="32"/>
      <c r="AH120" s="32"/>
      <c r="AI120" s="32">
        <v>47</v>
      </c>
      <c r="AJ120" s="32">
        <v>6</v>
      </c>
      <c r="AK120" s="32">
        <v>8</v>
      </c>
      <c r="AL120" s="32"/>
      <c r="AM120" s="32"/>
      <c r="AN120" s="32"/>
      <c r="AO120" s="32"/>
      <c r="AP120" s="32"/>
      <c r="AQ120" s="32"/>
      <c r="AR120" s="32"/>
      <c r="AS120" s="32"/>
      <c r="AT120" s="32"/>
      <c r="AU120" s="32"/>
      <c r="AV120" s="32"/>
      <c r="AW120" s="32"/>
      <c r="AX120" s="32"/>
      <c r="AY120" s="32"/>
      <c r="AZ120" s="32"/>
      <c r="BA120" s="32"/>
      <c r="BB120" s="32"/>
      <c r="BC120" s="32"/>
      <c r="BD120" s="32"/>
      <c r="BE120" s="32"/>
      <c r="BF120" s="32"/>
      <c r="BG120" s="32"/>
      <c r="BH120" s="32"/>
      <c r="BI120" s="32"/>
      <c r="BJ120" s="32"/>
      <c r="BK120" s="32"/>
      <c r="BL120" s="32"/>
      <c r="BM120" s="32"/>
      <c r="BN120" s="32"/>
      <c r="BO120" s="32"/>
      <c r="BP120" s="32"/>
      <c r="BQ120" s="32"/>
      <c r="BR120" s="32"/>
    </row>
    <row r="121" spans="1:70" ht="15.95" customHeight="1" x14ac:dyDescent="0.25">
      <c r="A121" s="2">
        <v>61</v>
      </c>
      <c r="B121" s="3" t="s">
        <v>70</v>
      </c>
      <c r="C121" s="3"/>
      <c r="D121" s="7">
        <f t="shared" si="4"/>
        <v>277</v>
      </c>
      <c r="E121" s="7">
        <f>LARGE((H121,K121,N121,Q121,T121,W121,Z121,AC121,AF121,AI121,AL121,AO121,AR121,AU121,AX121,BA121,BD121,BG121,BJ121,BM121,BP121),1)+LARGE((H121,K121,N121,Q121,T121,W121,Z121,AC121,AF121,AI121,AL121,AO121,AR121,AU121,AX121,BA121,BD121,BG121,BJ121,BM121,BP121),2)+LARGE((H121,K121,N121,Q121,T121,W121,Z121,AC121,AF121,AI121,AL121,AO121,AR121,AU121,AX121,BA121,BD121,BG121,BJ121,BM121,BP121),3)</f>
        <v>106</v>
      </c>
      <c r="F121" s="7">
        <f>LARGE((I121,L121,O121,R121,U121,X121,AA121,AD121,AG121,AJ121,AM121,AP121,AS121,AV121,AY121,BB121,BE121,BH121,BK121,BN121,BQ121),1)+LARGE((I121,L121,O121,R121,U121,X121,AA121,AD121,AG121,AJ121,AM121,AP121,AS121,AV121,AY121,BB121,BE121,BH121,BK121,BN121,BQ121),2)+LARGE((I121,L121,O121,R121,U121,X121,AA121,AD121,AG121,AJ121,AM121,AP121,AS121,AV121,AY121,BB121,BE121,BH121,BK121,BN121,BQ121),3)</f>
        <v>9</v>
      </c>
      <c r="G121" s="7">
        <f>LARGE((J121,M121,P121,S121,V121,Y121,AB121,AE121,AH121,AK121,AN121,AQ121,AT121,AW121,AZ121,BC121,BF121,BI121,BL121,BO121,BR121),1)+LARGE((J121,M121,P121,S121,V121,Y121,AB121,AE121,AH121,AK121,AN121,AQ121,AT121,AW121,AZ121,BC121,BF121,BI121,BL121,BO121,BR121),2)+LARGE((J121,M121,P121,S121,V121,Y121,AB121,AE121,AH121,AK121,AN121,AQ121,AT121,AW121,AZ121,BC121,BF121,BI121,BL121,BO121,BR121),3)</f>
        <v>9</v>
      </c>
      <c r="H121" s="2">
        <v>0</v>
      </c>
      <c r="I121" s="2">
        <v>0</v>
      </c>
      <c r="J121" s="2">
        <v>0</v>
      </c>
      <c r="K121" s="2">
        <v>0</v>
      </c>
      <c r="L121" s="2">
        <v>0</v>
      </c>
      <c r="M121" s="2">
        <v>0</v>
      </c>
      <c r="N121" s="32"/>
      <c r="O121" s="32"/>
      <c r="P121" s="32"/>
      <c r="Q121" s="32"/>
      <c r="R121" s="32"/>
      <c r="S121" s="32"/>
      <c r="T121" s="32"/>
      <c r="U121" s="32"/>
      <c r="V121" s="32"/>
      <c r="W121" s="32"/>
      <c r="X121" s="32"/>
      <c r="Y121" s="32"/>
      <c r="Z121" s="32"/>
      <c r="AA121" s="32"/>
      <c r="AB121" s="32"/>
      <c r="AC121" s="32"/>
      <c r="AD121" s="32"/>
      <c r="AE121" s="32"/>
      <c r="AF121" s="32">
        <v>106</v>
      </c>
      <c r="AG121" s="32">
        <v>9</v>
      </c>
      <c r="AH121" s="32">
        <v>9</v>
      </c>
      <c r="AI121" s="32"/>
      <c r="AJ121" s="32"/>
      <c r="AK121" s="32"/>
      <c r="AL121" s="32"/>
      <c r="AM121" s="32"/>
      <c r="AN121" s="32"/>
      <c r="AO121" s="32"/>
      <c r="AP121" s="32"/>
      <c r="AQ121" s="32"/>
      <c r="AR121" s="32"/>
      <c r="AS121" s="32"/>
      <c r="AT121" s="32"/>
      <c r="AU121" s="32"/>
      <c r="AV121" s="32"/>
      <c r="AW121" s="32"/>
      <c r="AX121" s="32"/>
      <c r="AY121" s="32"/>
      <c r="AZ121" s="32"/>
      <c r="BA121" s="32"/>
      <c r="BB121" s="32"/>
      <c r="BC121" s="32"/>
      <c r="BD121" s="32"/>
      <c r="BE121" s="32"/>
      <c r="BF121" s="32"/>
      <c r="BG121" s="32"/>
      <c r="BH121" s="32"/>
      <c r="BI121" s="32"/>
      <c r="BJ121" s="32"/>
      <c r="BK121" s="32"/>
      <c r="BL121" s="32"/>
      <c r="BM121" s="32"/>
      <c r="BN121" s="32"/>
      <c r="BO121" s="32"/>
      <c r="BP121" s="32"/>
      <c r="BQ121" s="32"/>
      <c r="BR121" s="32"/>
    </row>
    <row r="122" spans="1:70" ht="15.95" customHeight="1" x14ac:dyDescent="0.25">
      <c r="A122" s="2">
        <v>62</v>
      </c>
      <c r="B122" s="3" t="s">
        <v>167</v>
      </c>
      <c r="C122" s="3"/>
      <c r="D122" s="7">
        <f t="shared" si="4"/>
        <v>267</v>
      </c>
      <c r="E122" s="7">
        <f>LARGE((H122,K122,N122,Q122,T122,W122,Z122,AC122,AF122,AI122,AL122,AO122,AR122,AU122,AX122,BA122,BD122,BG122,BJ122,BM122,BP122),1)+LARGE((H122,K122,N122,Q122,T122,W122,Z122,AC122,AF122,AI122,AL122,AO122,AR122,AU122,AX122,BA122,BD122,BG122,BJ122,BM122,BP122),2)+LARGE((H122,K122,N122,Q122,T122,W122,Z122,AC122,AF122,AI122,AL122,AO122,AR122,AU122,AX122,BA122,BD122,BG122,BJ122,BM122,BP122),3)</f>
        <v>84</v>
      </c>
      <c r="F122" s="7">
        <f>LARGE((I122,L122,O122,R122,U122,X122,AA122,AD122,AG122,AJ122,AM122,AP122,AS122,AV122,AY122,BB122,BE122,BH122,BK122,BN122,BQ122),1)+LARGE((I122,L122,O122,R122,U122,X122,AA122,AD122,AG122,AJ122,AM122,AP122,AS122,AV122,AY122,BB122,BE122,BH122,BK122,BN122,BQ122),2)+LARGE((I122,L122,O122,R122,U122,X122,AA122,AD122,AG122,AJ122,AM122,AP122,AS122,AV122,AY122,BB122,BE122,BH122,BK122,BN122,BQ122),3)</f>
        <v>7</v>
      </c>
      <c r="G122" s="7">
        <f>LARGE((J122,M122,P122,S122,V122,Y122,AB122,AE122,AH122,AK122,AN122,AQ122,AT122,AW122,AZ122,BC122,BF122,BI122,BL122,BO122,BR122),1)+LARGE((J122,M122,P122,S122,V122,Y122,AB122,AE122,AH122,AK122,AN122,AQ122,AT122,AW122,AZ122,BC122,BF122,BI122,BL122,BO122,BR122),2)+LARGE((J122,M122,P122,S122,V122,Y122,AB122,AE122,AH122,AK122,AN122,AQ122,AT122,AW122,AZ122,BC122,BF122,BI122,BL122,BO122,BR122),3)</f>
        <v>12</v>
      </c>
      <c r="H122" s="2">
        <v>0</v>
      </c>
      <c r="I122" s="2">
        <v>0</v>
      </c>
      <c r="J122" s="2">
        <v>0</v>
      </c>
      <c r="K122" s="2">
        <v>0</v>
      </c>
      <c r="L122" s="2">
        <v>0</v>
      </c>
      <c r="M122" s="2">
        <v>0</v>
      </c>
      <c r="N122" s="32">
        <v>17</v>
      </c>
      <c r="O122" s="32">
        <v>2</v>
      </c>
      <c r="P122" s="32">
        <v>6</v>
      </c>
      <c r="Q122" s="32"/>
      <c r="R122" s="32"/>
      <c r="S122" s="32"/>
      <c r="T122" s="32"/>
      <c r="U122" s="32"/>
      <c r="V122" s="32"/>
      <c r="W122" s="32">
        <v>67</v>
      </c>
      <c r="X122" s="32">
        <v>5</v>
      </c>
      <c r="Y122" s="32">
        <v>6</v>
      </c>
      <c r="Z122" s="32"/>
      <c r="AA122" s="32"/>
      <c r="AB122" s="32"/>
      <c r="AC122" s="32"/>
      <c r="AD122" s="32"/>
      <c r="AE122" s="32"/>
      <c r="AF122" s="32"/>
      <c r="AG122" s="32"/>
      <c r="AH122" s="32"/>
      <c r="AI122" s="32"/>
      <c r="AJ122" s="32"/>
      <c r="AK122" s="32"/>
      <c r="AL122" s="32"/>
      <c r="AM122" s="32"/>
      <c r="AN122" s="32"/>
      <c r="AO122" s="32"/>
      <c r="AP122" s="32"/>
      <c r="AQ122" s="32"/>
      <c r="AR122" s="32"/>
      <c r="AS122" s="32"/>
      <c r="AT122" s="32"/>
      <c r="AU122" s="32"/>
      <c r="AV122" s="32"/>
      <c r="AW122" s="32"/>
      <c r="AX122" s="32"/>
      <c r="AY122" s="32"/>
      <c r="AZ122" s="32"/>
      <c r="BA122" s="32"/>
      <c r="BB122" s="32"/>
      <c r="BC122" s="32"/>
      <c r="BD122" s="32"/>
      <c r="BE122" s="32"/>
      <c r="BF122" s="32"/>
      <c r="BG122" s="32"/>
      <c r="BH122" s="32"/>
      <c r="BI122" s="32"/>
      <c r="BJ122" s="32"/>
      <c r="BK122" s="32"/>
      <c r="BL122" s="32"/>
      <c r="BM122" s="32"/>
      <c r="BN122" s="32"/>
      <c r="BO122" s="32"/>
      <c r="BP122" s="32"/>
      <c r="BQ122" s="32"/>
      <c r="BR122" s="32"/>
    </row>
    <row r="123" spans="1:70" ht="15.95" customHeight="1" x14ac:dyDescent="0.25">
      <c r="A123" s="2">
        <v>63</v>
      </c>
      <c r="B123" s="3" t="s">
        <v>149</v>
      </c>
      <c r="C123" s="3"/>
      <c r="D123" s="7">
        <f t="shared" si="4"/>
        <v>259</v>
      </c>
      <c r="E123" s="7">
        <f>LARGE((H123,K123,N123,Q123,T123,W123,Z123,AC123,AF123,AI123,AL123,AO123,AR123,AU123,AX123,BA123,BD123,BG123,BJ123,BM123,BP123),1)+LARGE((H123,K123,N123,Q123,T123,W123,Z123,AC123,AF123,AI123,AL123,AO123,AR123,AU123,AX123,BA123,BD123,BG123,BJ123,BM123,BP123),2)+LARGE((H123,K123,N123,Q123,T123,W123,Z123,AC123,AF123,AI123,AL123,AO123,AR123,AU123,AX123,BA123,BD123,BG123,BJ123,BM123,BP123),3)</f>
        <v>115</v>
      </c>
      <c r="F123" s="7">
        <f>LARGE((I123,L123,O123,R123,U123,X123,AA123,AD123,AG123,AJ123,AM123,AP123,AS123,AV123,AY123,BB123,BE123,BH123,BK123,BN123,BQ123),1)+LARGE((I123,L123,O123,R123,U123,X123,AA123,AD123,AG123,AJ123,AM123,AP123,AS123,AV123,AY123,BB123,BE123,BH123,BK123,BN123,BQ123),2)+LARGE((I123,L123,O123,R123,U123,X123,AA123,AD123,AG123,AJ123,AM123,AP123,AS123,AV123,AY123,BB123,BE123,BH123,BK123,BN123,BQ123),3)</f>
        <v>6</v>
      </c>
      <c r="G123" s="7">
        <f>LARGE((J123,M123,P123,S123,V123,Y123,AB123,AE123,AH123,AK123,AN123,AQ123,AT123,AW123,AZ123,BC123,BF123,BI123,BL123,BO123,BR123),1)+LARGE((J123,M123,P123,S123,V123,Y123,AB123,AE123,AH123,AK123,AN123,AQ123,AT123,AW123,AZ123,BC123,BF123,BI123,BL123,BO123,BR123),2)+LARGE((J123,M123,P123,S123,V123,Y123,AB123,AE123,AH123,AK123,AN123,AQ123,AT123,AW123,AZ123,BC123,BF123,BI123,BL123,BO123,BR123),3)</f>
        <v>9</v>
      </c>
      <c r="H123" s="2">
        <v>0</v>
      </c>
      <c r="I123" s="2">
        <v>0</v>
      </c>
      <c r="J123" s="2">
        <v>0</v>
      </c>
      <c r="K123" s="2">
        <v>0</v>
      </c>
      <c r="L123" s="2">
        <v>0</v>
      </c>
      <c r="M123" s="2">
        <v>0</v>
      </c>
      <c r="N123" s="32"/>
      <c r="O123" s="32"/>
      <c r="P123" s="32"/>
      <c r="Q123" s="32"/>
      <c r="R123" s="32"/>
      <c r="S123" s="32"/>
      <c r="T123" s="32"/>
      <c r="U123" s="32"/>
      <c r="V123" s="32"/>
      <c r="W123" s="32"/>
      <c r="X123" s="32"/>
      <c r="Y123" s="32"/>
      <c r="Z123" s="32"/>
      <c r="AA123" s="32"/>
      <c r="AB123" s="32"/>
      <c r="AC123" s="32"/>
      <c r="AD123" s="32"/>
      <c r="AE123" s="32"/>
      <c r="AF123" s="32"/>
      <c r="AG123" s="32"/>
      <c r="AH123" s="32"/>
      <c r="AI123" s="32">
        <v>115</v>
      </c>
      <c r="AJ123" s="32">
        <v>6</v>
      </c>
      <c r="AK123" s="32">
        <v>9</v>
      </c>
      <c r="AL123" s="32"/>
      <c r="AM123" s="32"/>
      <c r="AN123" s="32"/>
      <c r="AO123" s="32"/>
      <c r="AP123" s="32"/>
      <c r="AQ123" s="32"/>
      <c r="AR123" s="32"/>
      <c r="AS123" s="32"/>
      <c r="AT123" s="32"/>
      <c r="AU123" s="32"/>
      <c r="AV123" s="32"/>
      <c r="AW123" s="32"/>
      <c r="AX123" s="32"/>
      <c r="AY123" s="32"/>
      <c r="AZ123" s="32"/>
      <c r="BA123" s="32"/>
      <c r="BB123" s="32"/>
      <c r="BC123" s="32"/>
      <c r="BD123" s="32"/>
      <c r="BE123" s="32"/>
      <c r="BF123" s="32"/>
      <c r="BG123" s="32"/>
      <c r="BH123" s="32"/>
      <c r="BI123" s="32"/>
      <c r="BJ123" s="32"/>
      <c r="BK123" s="32"/>
      <c r="BL123" s="32"/>
      <c r="BM123" s="32"/>
      <c r="BN123" s="32"/>
      <c r="BO123" s="32"/>
      <c r="BP123" s="32"/>
      <c r="BQ123" s="32"/>
      <c r="BR123" s="32"/>
    </row>
    <row r="124" spans="1:70" ht="15.95" customHeight="1" x14ac:dyDescent="0.25">
      <c r="A124" s="2">
        <v>64</v>
      </c>
      <c r="B124" s="3" t="s">
        <v>237</v>
      </c>
      <c r="C124" s="3"/>
      <c r="D124" s="7">
        <f t="shared" si="4"/>
        <v>253</v>
      </c>
      <c r="E124" s="7">
        <f>LARGE((H124,K124,N124,Q124,T124,W124,Z124,AC124,AF124,AI124,AL124,AO124,AR124,AU124,AX124,BA124,BD124,BG124,BJ124,BM124,BP124),1)+LARGE((H124,K124,N124,Q124,T124,W124,Z124,AC124,AF124,AI124,AL124,AO124,AR124,AU124,AX124,BA124,BD124,BG124,BJ124,BM124,BP124),2)+LARGE((H124,K124,N124,Q124,T124,W124,Z124,AC124,AF124,AI124,AL124,AO124,AR124,AU124,AX124,BA124,BD124,BG124,BJ124,BM124,BP124),3)</f>
        <v>129</v>
      </c>
      <c r="F124" s="7">
        <f>LARGE((I124,L124,O124,R124,U124,X124,AA124,AD124,AG124,AJ124,AM124,AP124,AS124,AV124,AY124,BB124,BE124,BH124,BK124,BN124,BQ124),1)+LARGE((I124,L124,O124,R124,U124,X124,AA124,AD124,AG124,AJ124,AM124,AP124,AS124,AV124,AY124,BB124,BE124,BH124,BK124,BN124,BQ124),2)+LARGE((I124,L124,O124,R124,U124,X124,AA124,AD124,AG124,AJ124,AM124,AP124,AS124,AV124,AY124,BB124,BE124,BH124,BK124,BN124,BQ124),3)</f>
        <v>6</v>
      </c>
      <c r="G124" s="7">
        <f>LARGE((J124,M124,P124,S124,V124,Y124,AB124,AE124,AH124,AK124,AN124,AQ124,AT124,AW124,AZ124,BC124,BF124,BI124,BL124,BO124,BR124),1)+LARGE((J124,M124,P124,S124,V124,Y124,AB124,AE124,AH124,AK124,AN124,AQ124,AT124,AW124,AZ124,BC124,BF124,BI124,BL124,BO124,BR124),2)+LARGE((J124,M124,P124,S124,V124,Y124,AB124,AE124,AH124,AK124,AN124,AQ124,AT124,AW124,AZ124,BC124,BF124,BI124,BL124,BO124,BR124),3)</f>
        <v>7</v>
      </c>
      <c r="H124" s="2">
        <v>0</v>
      </c>
      <c r="I124" s="2">
        <v>0</v>
      </c>
      <c r="J124" s="2">
        <v>0</v>
      </c>
      <c r="K124" s="2">
        <v>0</v>
      </c>
      <c r="L124" s="2">
        <v>0</v>
      </c>
      <c r="M124" s="2">
        <v>0</v>
      </c>
      <c r="N124" s="32"/>
      <c r="O124" s="32"/>
      <c r="P124" s="32"/>
      <c r="Q124" s="32"/>
      <c r="R124" s="32"/>
      <c r="S124" s="32"/>
      <c r="T124" s="32"/>
      <c r="U124" s="32"/>
      <c r="V124" s="32"/>
      <c r="W124" s="32"/>
      <c r="X124" s="32"/>
      <c r="Y124" s="32"/>
      <c r="Z124" s="32"/>
      <c r="AA124" s="32"/>
      <c r="AB124" s="32"/>
      <c r="AC124" s="32">
        <f>82+47</f>
        <v>129</v>
      </c>
      <c r="AD124" s="32">
        <v>6</v>
      </c>
      <c r="AE124" s="32">
        <v>7</v>
      </c>
      <c r="AF124" s="32"/>
      <c r="AG124" s="32"/>
      <c r="AH124" s="32"/>
      <c r="AI124" s="32"/>
      <c r="AJ124" s="32"/>
      <c r="AK124" s="32"/>
      <c r="AL124" s="32"/>
      <c r="AM124" s="32"/>
      <c r="AN124" s="32"/>
      <c r="AO124" s="32"/>
      <c r="AP124" s="32"/>
      <c r="AQ124" s="32"/>
      <c r="AR124" s="32"/>
      <c r="AS124" s="32"/>
      <c r="AT124" s="32"/>
      <c r="AU124" s="32"/>
      <c r="AV124" s="32"/>
      <c r="AW124" s="32"/>
      <c r="AX124" s="32"/>
      <c r="AY124" s="32"/>
      <c r="AZ124" s="32"/>
      <c r="BA124" s="32"/>
      <c r="BB124" s="32"/>
      <c r="BC124" s="32"/>
      <c r="BD124" s="32"/>
      <c r="BE124" s="32"/>
      <c r="BF124" s="32"/>
      <c r="BG124" s="32"/>
      <c r="BH124" s="32"/>
      <c r="BI124" s="32"/>
      <c r="BJ124" s="32"/>
      <c r="BK124" s="32"/>
      <c r="BL124" s="32"/>
      <c r="BM124" s="32"/>
      <c r="BN124" s="32"/>
      <c r="BO124" s="32"/>
      <c r="BP124" s="32"/>
      <c r="BQ124" s="32"/>
      <c r="BR124" s="32"/>
    </row>
    <row r="125" spans="1:70" ht="15.95" customHeight="1" x14ac:dyDescent="0.25">
      <c r="A125" s="2">
        <v>65</v>
      </c>
      <c r="B125" s="3" t="s">
        <v>152</v>
      </c>
      <c r="C125" s="3"/>
      <c r="D125" s="7">
        <f t="shared" ref="D125:D156" si="5">IF(ISERR(E125),0,E125+F125*9+G125*10)</f>
        <v>245</v>
      </c>
      <c r="E125" s="7">
        <f>LARGE((H125,K125,N125,Q125,T125,W125,Z125,AC125,AF125,AI125,AL125,AO125,AR125,AU125,AX125,BA125,BD125,BG125,BJ125,BM125,BP125),1)+LARGE((H125,K125,N125,Q125,T125,W125,Z125,AC125,AF125,AI125,AL125,AO125,AR125,AU125,AX125,BA125,BD125,BG125,BJ125,BM125,BP125),2)+LARGE((H125,K125,N125,Q125,T125,W125,Z125,AC125,AF125,AI125,AL125,AO125,AR125,AU125,AX125,BA125,BD125,BG125,BJ125,BM125,BP125),3)</f>
        <v>95</v>
      </c>
      <c r="F125" s="7">
        <f>LARGE((I125,L125,O125,R125,U125,X125,AA125,AD125,AG125,AJ125,AM125,AP125,AS125,AV125,AY125,BB125,BE125,BH125,BK125,BN125,BQ125),1)+LARGE((I125,L125,O125,R125,U125,X125,AA125,AD125,AG125,AJ125,AM125,AP125,AS125,AV125,AY125,BB125,BE125,BH125,BK125,BN125,BQ125),2)+LARGE((I125,L125,O125,R125,U125,X125,AA125,AD125,AG125,AJ125,AM125,AP125,AS125,AV125,AY125,BB125,BE125,BH125,BK125,BN125,BQ125),3)</f>
        <v>10</v>
      </c>
      <c r="G125" s="7">
        <f>LARGE((J125,M125,P125,S125,V125,Y125,AB125,AE125,AH125,AK125,AN125,AQ125,AT125,AW125,AZ125,BC125,BF125,BI125,BL125,BO125,BR125),1)+LARGE((J125,M125,P125,S125,V125,Y125,AB125,AE125,AH125,AK125,AN125,AQ125,AT125,AW125,AZ125,BC125,BF125,BI125,BL125,BO125,BR125),2)+LARGE((J125,M125,P125,S125,V125,Y125,AB125,AE125,AH125,AK125,AN125,AQ125,AT125,AW125,AZ125,BC125,BF125,BI125,BL125,BO125,BR125),3)</f>
        <v>6</v>
      </c>
      <c r="H125" s="2">
        <v>0</v>
      </c>
      <c r="I125" s="2">
        <v>0</v>
      </c>
      <c r="J125" s="2">
        <v>0</v>
      </c>
      <c r="K125" s="2">
        <v>0</v>
      </c>
      <c r="L125" s="2">
        <v>0</v>
      </c>
      <c r="M125" s="2">
        <v>0</v>
      </c>
      <c r="N125" s="32"/>
      <c r="O125" s="32"/>
      <c r="P125" s="32"/>
      <c r="Q125" s="32"/>
      <c r="R125" s="32"/>
      <c r="S125" s="32"/>
      <c r="T125" s="32">
        <v>62</v>
      </c>
      <c r="U125" s="32">
        <v>3</v>
      </c>
      <c r="V125" s="32">
        <v>1</v>
      </c>
      <c r="W125" s="32"/>
      <c r="X125" s="32"/>
      <c r="Y125" s="32"/>
      <c r="Z125" s="32"/>
      <c r="AA125" s="32"/>
      <c r="AB125" s="32"/>
      <c r="AC125" s="32"/>
      <c r="AD125" s="32"/>
      <c r="AE125" s="32"/>
      <c r="AF125" s="32"/>
      <c r="AG125" s="32"/>
      <c r="AH125" s="32"/>
      <c r="AI125" s="32">
        <v>33</v>
      </c>
      <c r="AJ125" s="32">
        <v>7</v>
      </c>
      <c r="AK125" s="32">
        <v>5</v>
      </c>
      <c r="AL125" s="32"/>
      <c r="AM125" s="32"/>
      <c r="AN125" s="32"/>
      <c r="AO125" s="32"/>
      <c r="AP125" s="32"/>
      <c r="AQ125" s="32"/>
      <c r="AR125" s="32"/>
      <c r="AS125" s="32"/>
      <c r="AT125" s="32"/>
      <c r="AU125" s="32"/>
      <c r="AV125" s="32"/>
      <c r="AW125" s="32"/>
      <c r="AX125" s="32"/>
      <c r="AY125" s="32"/>
      <c r="AZ125" s="32"/>
      <c r="BA125" s="32"/>
      <c r="BB125" s="32"/>
      <c r="BC125" s="32"/>
      <c r="BD125" s="32"/>
      <c r="BE125" s="32"/>
      <c r="BF125" s="32"/>
      <c r="BG125" s="32"/>
      <c r="BH125" s="32"/>
      <c r="BI125" s="32"/>
      <c r="BJ125" s="32"/>
      <c r="BK125" s="32"/>
      <c r="BL125" s="32"/>
      <c r="BM125" s="32"/>
      <c r="BN125" s="32"/>
      <c r="BO125" s="32"/>
      <c r="BP125" s="32"/>
      <c r="BQ125" s="32"/>
      <c r="BR125" s="32"/>
    </row>
    <row r="126" spans="1:70" ht="15.95" customHeight="1" x14ac:dyDescent="0.25">
      <c r="A126" s="2">
        <v>66</v>
      </c>
      <c r="B126" s="3" t="s">
        <v>242</v>
      </c>
      <c r="C126" s="3"/>
      <c r="D126" s="7">
        <f t="shared" si="5"/>
        <v>243</v>
      </c>
      <c r="E126" s="7">
        <f>LARGE((H126,K126,N126,Q126,T126,W126,Z126,AC126,AF126,AI126,AL126,AO126,AR126,AU126,AX126,BA126,BD126,BG126,BJ126,BM126,BP126),1)+LARGE((H126,K126,N126,Q126,T126,W126,Z126,AC126,AF126,AI126,AL126,AO126,AR126,AU126,AX126,BA126,BD126,BG126,BJ126,BM126,BP126),2)+LARGE((H126,K126,N126,Q126,T126,W126,Z126,AC126,AF126,AI126,AL126,AO126,AR126,AU126,AX126,BA126,BD126,BG126,BJ126,BM126,BP126),3)</f>
        <v>99</v>
      </c>
      <c r="F126" s="7">
        <f>LARGE((I126,L126,O126,R126,U126,X126,AA126,AD126,AG126,AJ126,AM126,AP126,AS126,AV126,AY126,BB126,BE126,BH126,BK126,BN126,BQ126),1)+LARGE((I126,L126,O126,R126,U126,X126,AA126,AD126,AG126,AJ126,AM126,AP126,AS126,AV126,AY126,BB126,BE126,BH126,BK126,BN126,BQ126),2)+LARGE((I126,L126,O126,R126,U126,X126,AA126,AD126,AG126,AJ126,AM126,AP126,AS126,AV126,AY126,BB126,BE126,BH126,BK126,BN126,BQ126),3)</f>
        <v>6</v>
      </c>
      <c r="G126" s="7">
        <f>LARGE((J126,M126,P126,S126,V126,Y126,AB126,AE126,AH126,AK126,AN126,AQ126,AT126,AW126,AZ126,BC126,BF126,BI126,BL126,BO126,BR126),1)+LARGE((J126,M126,P126,S126,V126,Y126,AB126,AE126,AH126,AK126,AN126,AQ126,AT126,AW126,AZ126,BC126,BF126,BI126,BL126,BO126,BR126),2)+LARGE((J126,M126,P126,S126,V126,Y126,AB126,AE126,AH126,AK126,AN126,AQ126,AT126,AW126,AZ126,BC126,BF126,BI126,BL126,BO126,BR126),3)</f>
        <v>9</v>
      </c>
      <c r="H126" s="2">
        <v>0</v>
      </c>
      <c r="I126" s="2">
        <v>0</v>
      </c>
      <c r="J126" s="2">
        <v>0</v>
      </c>
      <c r="K126" s="2">
        <v>0</v>
      </c>
      <c r="L126" s="2">
        <v>0</v>
      </c>
      <c r="M126" s="2">
        <v>0</v>
      </c>
      <c r="N126" s="32"/>
      <c r="O126" s="32"/>
      <c r="P126" s="32"/>
      <c r="Q126" s="32"/>
      <c r="R126" s="32"/>
      <c r="S126" s="32"/>
      <c r="T126" s="32"/>
      <c r="U126" s="32"/>
      <c r="V126" s="32"/>
      <c r="W126" s="32"/>
      <c r="X126" s="32"/>
      <c r="Y126" s="32"/>
      <c r="Z126" s="32"/>
      <c r="AA126" s="32"/>
      <c r="AB126" s="32"/>
      <c r="AC126" s="32"/>
      <c r="AD126" s="32"/>
      <c r="AE126" s="32"/>
      <c r="AF126" s="32">
        <f>57+42</f>
        <v>99</v>
      </c>
      <c r="AG126" s="32">
        <v>6</v>
      </c>
      <c r="AH126" s="32">
        <v>9</v>
      </c>
      <c r="AI126" s="32"/>
      <c r="AJ126" s="32"/>
      <c r="AK126" s="32"/>
      <c r="AL126" s="32"/>
      <c r="AM126" s="32"/>
      <c r="AN126" s="32"/>
      <c r="AO126" s="32"/>
      <c r="AP126" s="32"/>
      <c r="AQ126" s="32"/>
      <c r="AR126" s="32"/>
      <c r="AS126" s="32"/>
      <c r="AT126" s="32"/>
      <c r="AU126" s="32"/>
      <c r="AV126" s="32"/>
      <c r="AW126" s="32"/>
      <c r="AX126" s="32"/>
      <c r="AY126" s="32"/>
      <c r="AZ126" s="32"/>
      <c r="BA126" s="32"/>
      <c r="BB126" s="32"/>
      <c r="BC126" s="32"/>
      <c r="BD126" s="32"/>
      <c r="BE126" s="32"/>
      <c r="BF126" s="32"/>
      <c r="BG126" s="32"/>
      <c r="BH126" s="32"/>
      <c r="BI126" s="32"/>
      <c r="BJ126" s="32"/>
      <c r="BK126" s="32"/>
      <c r="BL126" s="32"/>
      <c r="BM126" s="32"/>
      <c r="BN126" s="32"/>
      <c r="BO126" s="32"/>
      <c r="BP126" s="32"/>
      <c r="BQ126" s="32"/>
      <c r="BR126" s="32"/>
    </row>
    <row r="127" spans="1:70" ht="15.95" customHeight="1" x14ac:dyDescent="0.25">
      <c r="A127" s="2">
        <v>67</v>
      </c>
      <c r="B127" s="3" t="s">
        <v>195</v>
      </c>
      <c r="C127" s="3"/>
      <c r="D127" s="7">
        <f t="shared" si="5"/>
        <v>238</v>
      </c>
      <c r="E127" s="7">
        <f>LARGE((H127,K127,N127,Q127,T127,W127,Z127,AC127,AF127,AI127,AL127,AO127,AR127,AU127,AX127,BA127,BD127,BG127,BJ127,BM127,BP127),1)+LARGE((H127,K127,N127,Q127,T127,W127,Z127,AC127,AF127,AI127,AL127,AO127,AR127,AU127,AX127,BA127,BD127,BG127,BJ127,BM127,BP127),2)+LARGE((H127,K127,N127,Q127,T127,W127,Z127,AC127,AF127,AI127,AL127,AO127,AR127,AU127,AX127,BA127,BD127,BG127,BJ127,BM127,BP127),3)</f>
        <v>84</v>
      </c>
      <c r="F127" s="7">
        <f>LARGE((I127,L127,O127,R127,U127,X127,AA127,AD127,AG127,AJ127,AM127,AP127,AS127,AV127,AY127,BB127,BE127,BH127,BK127,BN127,BQ127),1)+LARGE((I127,L127,O127,R127,U127,X127,AA127,AD127,AG127,AJ127,AM127,AP127,AS127,AV127,AY127,BB127,BE127,BH127,BK127,BN127,BQ127),2)+LARGE((I127,L127,O127,R127,U127,X127,AA127,AD127,AG127,AJ127,AM127,AP127,AS127,AV127,AY127,BB127,BE127,BH127,BK127,BN127,BQ127),3)</f>
        <v>6</v>
      </c>
      <c r="G127" s="7">
        <f>LARGE((J127,M127,P127,S127,V127,Y127,AB127,AE127,AH127,AK127,AN127,AQ127,AT127,AW127,AZ127,BC127,BF127,BI127,BL127,BO127,BR127),1)+LARGE((J127,M127,P127,S127,V127,Y127,AB127,AE127,AH127,AK127,AN127,AQ127,AT127,AW127,AZ127,BC127,BF127,BI127,BL127,BO127,BR127),2)+LARGE((J127,M127,P127,S127,V127,Y127,AB127,AE127,AH127,AK127,AN127,AQ127,AT127,AW127,AZ127,BC127,BF127,BI127,BL127,BO127,BR127),3)</f>
        <v>10</v>
      </c>
      <c r="H127" s="2">
        <v>0</v>
      </c>
      <c r="I127" s="2">
        <v>0</v>
      </c>
      <c r="J127" s="2">
        <v>0</v>
      </c>
      <c r="K127" s="2">
        <v>0</v>
      </c>
      <c r="L127" s="2">
        <v>0</v>
      </c>
      <c r="M127" s="2">
        <v>0</v>
      </c>
      <c r="N127" s="32"/>
      <c r="O127" s="32"/>
      <c r="P127" s="32"/>
      <c r="Q127" s="32">
        <v>84</v>
      </c>
      <c r="R127" s="32">
        <v>6</v>
      </c>
      <c r="S127" s="32">
        <v>10</v>
      </c>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c r="AR127" s="32"/>
      <c r="AS127" s="32"/>
      <c r="AT127" s="32"/>
      <c r="AU127" s="32"/>
      <c r="AV127" s="32"/>
      <c r="AW127" s="32"/>
      <c r="AX127" s="32"/>
      <c r="AY127" s="32"/>
      <c r="AZ127" s="32"/>
      <c r="BA127" s="32"/>
      <c r="BB127" s="32"/>
      <c r="BC127" s="32"/>
      <c r="BD127" s="32"/>
      <c r="BE127" s="32"/>
      <c r="BF127" s="32"/>
      <c r="BG127" s="32"/>
      <c r="BH127" s="32"/>
      <c r="BI127" s="32"/>
      <c r="BJ127" s="32"/>
      <c r="BK127" s="32"/>
      <c r="BL127" s="32"/>
      <c r="BM127" s="32"/>
      <c r="BN127" s="32"/>
      <c r="BO127" s="32"/>
      <c r="BP127" s="32"/>
      <c r="BQ127" s="32"/>
      <c r="BR127" s="32"/>
    </row>
    <row r="128" spans="1:70" ht="15.95" customHeight="1" x14ac:dyDescent="0.25">
      <c r="A128" s="2">
        <v>68</v>
      </c>
      <c r="B128" s="3" t="s">
        <v>210</v>
      </c>
      <c r="C128" s="3"/>
      <c r="D128" s="7">
        <f t="shared" si="5"/>
        <v>209</v>
      </c>
      <c r="E128" s="7">
        <f>LARGE((H128,K128,N128,Q128,T128,W128,Z128,AC128,AF128,AI128,AL128,AO128,AR128,AU128,AX128,BA128,BD128,BG128,BJ128,BM128,BP128),1)+LARGE((H128,K128,N128,Q128,T128,W128,Z128,AC128,AF128,AI128,AL128,AO128,AR128,AU128,AX128,BA128,BD128,BG128,BJ128,BM128,BP128),2)+LARGE((H128,K128,N128,Q128,T128,W128,Z128,AC128,AF128,AI128,AL128,AO128,AR128,AU128,AX128,BA128,BD128,BG128,BJ128,BM128,BP128),3)</f>
        <v>95</v>
      </c>
      <c r="F128" s="7">
        <f>LARGE((I128,L128,O128,R128,U128,X128,AA128,AD128,AG128,AJ128,AM128,AP128,AS128,AV128,AY128,BB128,BE128,BH128,BK128,BN128,BQ128),1)+LARGE((I128,L128,O128,R128,U128,X128,AA128,AD128,AG128,AJ128,AM128,AP128,AS128,AV128,AY128,BB128,BE128,BH128,BK128,BN128,BQ128),2)+LARGE((I128,L128,O128,R128,U128,X128,AA128,AD128,AG128,AJ128,AM128,AP128,AS128,AV128,AY128,BB128,BE128,BH128,BK128,BN128,BQ128),3)</f>
        <v>6</v>
      </c>
      <c r="G128" s="7">
        <f>LARGE((J128,M128,P128,S128,V128,Y128,AB128,AE128,AH128,AK128,AN128,AQ128,AT128,AW128,AZ128,BC128,BF128,BI128,BL128,BO128,BR128),1)+LARGE((J128,M128,P128,S128,V128,Y128,AB128,AE128,AH128,AK128,AN128,AQ128,AT128,AW128,AZ128,BC128,BF128,BI128,BL128,BO128,BR128),2)+LARGE((J128,M128,P128,S128,V128,Y128,AB128,AE128,AH128,AK128,AN128,AQ128,AT128,AW128,AZ128,BC128,BF128,BI128,BL128,BO128,BR128),3)</f>
        <v>6</v>
      </c>
      <c r="H128" s="2">
        <v>0</v>
      </c>
      <c r="I128" s="2">
        <v>0</v>
      </c>
      <c r="J128" s="2">
        <v>0</v>
      </c>
      <c r="K128" s="2">
        <v>0</v>
      </c>
      <c r="L128" s="2">
        <v>0</v>
      </c>
      <c r="M128" s="2">
        <v>0</v>
      </c>
      <c r="N128" s="32"/>
      <c r="O128" s="32"/>
      <c r="P128" s="32"/>
      <c r="Q128" s="32"/>
      <c r="R128" s="32"/>
      <c r="S128" s="32"/>
      <c r="T128" s="32">
        <v>95</v>
      </c>
      <c r="U128" s="32">
        <v>6</v>
      </c>
      <c r="V128" s="32">
        <v>6</v>
      </c>
      <c r="W128" s="32"/>
      <c r="X128" s="32"/>
      <c r="Y128" s="32"/>
      <c r="Z128" s="32"/>
      <c r="AA128" s="32"/>
      <c r="AB128" s="32"/>
      <c r="AC128" s="32"/>
      <c r="AD128" s="32"/>
      <c r="AE128" s="32"/>
      <c r="AF128" s="32"/>
      <c r="AG128" s="32"/>
      <c r="AH128" s="32"/>
      <c r="AI128" s="32"/>
      <c r="AJ128" s="32"/>
      <c r="AK128" s="32"/>
      <c r="AL128" s="32"/>
      <c r="AM128" s="32"/>
      <c r="AN128" s="32"/>
      <c r="AO128" s="32"/>
      <c r="AP128" s="32"/>
      <c r="AQ128" s="32"/>
      <c r="AR128" s="32"/>
      <c r="AS128" s="32"/>
      <c r="AT128" s="32"/>
      <c r="AU128" s="32"/>
      <c r="AV128" s="32"/>
      <c r="AW128" s="32"/>
      <c r="AX128" s="32"/>
      <c r="AY128" s="32"/>
      <c r="AZ128" s="32"/>
      <c r="BA128" s="32"/>
      <c r="BB128" s="32"/>
      <c r="BC128" s="32"/>
      <c r="BD128" s="32"/>
      <c r="BE128" s="32"/>
      <c r="BF128" s="32"/>
      <c r="BG128" s="32"/>
      <c r="BH128" s="32"/>
      <c r="BI128" s="32"/>
      <c r="BJ128" s="32"/>
      <c r="BK128" s="32"/>
      <c r="BL128" s="32"/>
      <c r="BM128" s="32"/>
      <c r="BN128" s="32"/>
      <c r="BO128" s="32"/>
      <c r="BP128" s="32"/>
      <c r="BQ128" s="32"/>
      <c r="BR128" s="32"/>
    </row>
    <row r="129" spans="1:70" ht="15.95" customHeight="1" x14ac:dyDescent="0.25">
      <c r="A129" s="2">
        <v>69</v>
      </c>
      <c r="B129" s="3" t="s">
        <v>168</v>
      </c>
      <c r="C129" s="3"/>
      <c r="D129" s="7">
        <f t="shared" si="5"/>
        <v>204</v>
      </c>
      <c r="E129" s="7">
        <f>LARGE((H129,K129,N129,Q129,T129,W129,Z129,AC129,AF129,AI129,AL129,AO129,AR129,AU129,AX129,BA129,BD129,BG129,BJ129,BM129,BP129),1)+LARGE((H129,K129,N129,Q129,T129,W129,Z129,AC129,AF129,AI129,AL129,AO129,AR129,AU129,AX129,BA129,BD129,BG129,BJ129,BM129,BP129),2)+LARGE((H129,K129,N129,Q129,T129,W129,Z129,AC129,AF129,AI129,AL129,AO129,AR129,AU129,AX129,BA129,BD129,BG129,BJ129,BM129,BP129),3)</f>
        <v>71</v>
      </c>
      <c r="F129" s="7">
        <f>LARGE((I129,L129,O129,R129,U129,X129,AA129,AD129,AG129,AJ129,AM129,AP129,AS129,AV129,AY129,BB129,BE129,BH129,BK129,BN129,BQ129),1)+LARGE((I129,L129,O129,R129,U129,X129,AA129,AD129,AG129,AJ129,AM129,AP129,AS129,AV129,AY129,BB129,BE129,BH129,BK129,BN129,BQ129),2)+LARGE((I129,L129,O129,R129,U129,X129,AA129,AD129,AG129,AJ129,AM129,AP129,AS129,AV129,AY129,BB129,BE129,BH129,BK129,BN129,BQ129),3)</f>
        <v>7</v>
      </c>
      <c r="G129" s="7">
        <f>LARGE((J129,M129,P129,S129,V129,Y129,AB129,AE129,AH129,AK129,AN129,AQ129,AT129,AW129,AZ129,BC129,BF129,BI129,BL129,BO129,BR129),1)+LARGE((J129,M129,P129,S129,V129,Y129,AB129,AE129,AH129,AK129,AN129,AQ129,AT129,AW129,AZ129,BC129,BF129,BI129,BL129,BO129,BR129),2)+LARGE((J129,M129,P129,S129,V129,Y129,AB129,AE129,AH129,AK129,AN129,AQ129,AT129,AW129,AZ129,BC129,BF129,BI129,BL129,BO129,BR129),3)</f>
        <v>7</v>
      </c>
      <c r="H129" s="2">
        <v>0</v>
      </c>
      <c r="I129" s="2">
        <v>0</v>
      </c>
      <c r="J129" s="2">
        <v>0</v>
      </c>
      <c r="K129" s="2">
        <v>0</v>
      </c>
      <c r="L129" s="2">
        <v>0</v>
      </c>
      <c r="M129" s="2">
        <v>0</v>
      </c>
      <c r="N129" s="32">
        <v>71</v>
      </c>
      <c r="O129" s="32">
        <v>7</v>
      </c>
      <c r="P129" s="32">
        <v>7</v>
      </c>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c r="AR129" s="32"/>
      <c r="AS129" s="32"/>
      <c r="AT129" s="32"/>
      <c r="AU129" s="32"/>
      <c r="AV129" s="32"/>
      <c r="AW129" s="32"/>
      <c r="AX129" s="32"/>
      <c r="AY129" s="32"/>
      <c r="AZ129" s="32"/>
      <c r="BA129" s="32"/>
      <c r="BB129" s="32"/>
      <c r="BC129" s="32"/>
      <c r="BD129" s="32"/>
      <c r="BE129" s="32"/>
      <c r="BF129" s="32"/>
      <c r="BG129" s="32"/>
      <c r="BH129" s="32"/>
      <c r="BI129" s="32"/>
      <c r="BJ129" s="32"/>
      <c r="BK129" s="32"/>
      <c r="BL129" s="32"/>
      <c r="BM129" s="32"/>
      <c r="BN129" s="32"/>
      <c r="BO129" s="32"/>
      <c r="BP129" s="32"/>
      <c r="BQ129" s="32"/>
      <c r="BR129" s="32"/>
    </row>
    <row r="130" spans="1:70" s="4" customFormat="1" ht="15.95" customHeight="1" x14ac:dyDescent="0.25">
      <c r="A130" s="2">
        <v>70</v>
      </c>
      <c r="B130" s="3" t="s">
        <v>121</v>
      </c>
      <c r="C130" s="3" t="s">
        <v>122</v>
      </c>
      <c r="D130" s="7">
        <f t="shared" si="5"/>
        <v>199</v>
      </c>
      <c r="E130" s="7">
        <f>LARGE((H130,K130,N130,Q130,T130,W130,Z130,AC130,AF130,AI130,AL130,AO130,AR130,AU130,AX130,BA130,BD130,BG130,BJ130,BM130,BP130),1)+LARGE((H130,K130,N130,Q130,T130,W130,Z130,AC130,AF130,AI130,AL130,AO130,AR130,AU130,AX130,BA130,BD130,BG130,BJ130,BM130,BP130),2)+LARGE((H130,K130,N130,Q130,T130,W130,Z130,AC130,AF130,AI130,AL130,AO130,AR130,AU130,AX130,BA130,BD130,BG130,BJ130,BM130,BP130),3)</f>
        <v>86</v>
      </c>
      <c r="F130" s="7">
        <f>LARGE((I130,L130,O130,R130,U130,X130,AA130,AD130,AG130,AJ130,AM130,AP130,AS130,AV130,AY130,BB130,BE130,BH130,BK130,BN130,BQ130),1)+LARGE((I130,L130,O130,R130,U130,X130,AA130,AD130,AG130,AJ130,AM130,AP130,AS130,AV130,AY130,BB130,BE130,BH130,BK130,BN130,BQ130),2)+LARGE((I130,L130,O130,R130,U130,X130,AA130,AD130,AG130,AJ130,AM130,AP130,AS130,AV130,AY130,BB130,BE130,BH130,BK130,BN130,BQ130),3)</f>
        <v>7</v>
      </c>
      <c r="G130" s="7">
        <f>LARGE((J130,M130,P130,S130,V130,Y130,AB130,AE130,AH130,AK130,AN130,AQ130,AT130,AW130,AZ130,BC130,BF130,BI130,BL130,BO130,BR130),1)+LARGE((J130,M130,P130,S130,V130,Y130,AB130,AE130,AH130,AK130,AN130,AQ130,AT130,AW130,AZ130,BC130,BF130,BI130,BL130,BO130,BR130),2)+LARGE((J130,M130,P130,S130,V130,Y130,AB130,AE130,AH130,AK130,AN130,AQ130,AT130,AW130,AZ130,BC130,BF130,BI130,BL130,BO130,BR130),3)</f>
        <v>5</v>
      </c>
      <c r="H130" s="2">
        <v>0</v>
      </c>
      <c r="I130" s="2">
        <v>0</v>
      </c>
      <c r="J130" s="2">
        <v>0</v>
      </c>
      <c r="K130" s="2">
        <v>0</v>
      </c>
      <c r="L130" s="2">
        <v>0</v>
      </c>
      <c r="M130" s="2">
        <v>0</v>
      </c>
      <c r="N130" s="32"/>
      <c r="O130" s="32"/>
      <c r="P130" s="32"/>
      <c r="Q130" s="32">
        <v>86</v>
      </c>
      <c r="R130" s="32">
        <v>7</v>
      </c>
      <c r="S130" s="32">
        <v>5</v>
      </c>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c r="AR130" s="32"/>
      <c r="AS130" s="32"/>
      <c r="AT130" s="32"/>
      <c r="AU130" s="32"/>
      <c r="AV130" s="32"/>
      <c r="AW130" s="32"/>
      <c r="AX130" s="32"/>
      <c r="AY130" s="32"/>
      <c r="AZ130" s="32"/>
      <c r="BA130" s="32"/>
      <c r="BB130" s="32"/>
      <c r="BC130" s="32"/>
      <c r="BD130" s="32"/>
      <c r="BE130" s="32"/>
      <c r="BF130" s="32"/>
      <c r="BG130" s="32"/>
      <c r="BH130" s="32"/>
      <c r="BI130" s="32"/>
      <c r="BJ130" s="32"/>
      <c r="BK130" s="32"/>
      <c r="BL130" s="32"/>
      <c r="BM130" s="32"/>
      <c r="BN130" s="32"/>
      <c r="BO130" s="32"/>
      <c r="BP130" s="32"/>
      <c r="BQ130" s="32"/>
      <c r="BR130" s="32"/>
    </row>
    <row r="131" spans="1:70" s="4" customFormat="1" ht="15.95" customHeight="1" x14ac:dyDescent="0.25">
      <c r="A131" s="2">
        <v>71</v>
      </c>
      <c r="B131" s="3" t="s">
        <v>191</v>
      </c>
      <c r="C131" s="3"/>
      <c r="D131" s="7">
        <f t="shared" si="5"/>
        <v>198</v>
      </c>
      <c r="E131" s="7">
        <f>LARGE((H131,K131,N131,Q131,T131,W131,Z131,AC131,AF131,AI131,AL131,AO131,AR131,AU131,AX131,BA131,BD131,BG131,BJ131,BM131,BP131),1)+LARGE((H131,K131,N131,Q131,T131,W131,Z131,AC131,AF131,AI131,AL131,AO131,AR131,AU131,AX131,BA131,BD131,BG131,BJ131,BM131,BP131),2)+LARGE((H131,K131,N131,Q131,T131,W131,Z131,AC131,AF131,AI131,AL131,AO131,AR131,AU131,AX131,BA131,BD131,BG131,BJ131,BM131,BP131),3)</f>
        <v>103</v>
      </c>
      <c r="F131" s="7">
        <f>LARGE((I131,L131,O131,R131,U131,X131,AA131,AD131,AG131,AJ131,AM131,AP131,AS131,AV131,AY131,BB131,BE131,BH131,BK131,BN131,BQ131),1)+LARGE((I131,L131,O131,R131,U131,X131,AA131,AD131,AG131,AJ131,AM131,AP131,AS131,AV131,AY131,BB131,BE131,BH131,BK131,BN131,BQ131),2)+LARGE((I131,L131,O131,R131,U131,X131,AA131,AD131,AG131,AJ131,AM131,AP131,AS131,AV131,AY131,BB131,BE131,BH131,BK131,BN131,BQ131),3)</f>
        <v>5</v>
      </c>
      <c r="G131" s="7">
        <f>LARGE((J131,M131,P131,S131,V131,Y131,AB131,AE131,AH131,AK131,AN131,AQ131,AT131,AW131,AZ131,BC131,BF131,BI131,BL131,BO131,BR131),1)+LARGE((J131,M131,P131,S131,V131,Y131,AB131,AE131,AH131,AK131,AN131,AQ131,AT131,AW131,AZ131,BC131,BF131,BI131,BL131,BO131,BR131),2)+LARGE((J131,M131,P131,S131,V131,Y131,AB131,AE131,AH131,AK131,AN131,AQ131,AT131,AW131,AZ131,BC131,BF131,BI131,BL131,BO131,BR131),3)</f>
        <v>5</v>
      </c>
      <c r="H131" s="2">
        <v>0</v>
      </c>
      <c r="I131" s="2">
        <v>0</v>
      </c>
      <c r="J131" s="2">
        <v>0</v>
      </c>
      <c r="K131" s="2">
        <v>0</v>
      </c>
      <c r="L131" s="2">
        <v>0</v>
      </c>
      <c r="M131" s="2">
        <v>0</v>
      </c>
      <c r="N131" s="32"/>
      <c r="O131" s="32"/>
      <c r="P131" s="32"/>
      <c r="Q131" s="32">
        <v>103</v>
      </c>
      <c r="R131" s="32">
        <v>5</v>
      </c>
      <c r="S131" s="32">
        <v>5</v>
      </c>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c r="AR131" s="32"/>
      <c r="AS131" s="32"/>
      <c r="AT131" s="32"/>
      <c r="AU131" s="32"/>
      <c r="AV131" s="32"/>
      <c r="AW131" s="32"/>
      <c r="AX131" s="32"/>
      <c r="AY131" s="32"/>
      <c r="AZ131" s="32"/>
      <c r="BA131" s="32"/>
      <c r="BB131" s="32"/>
      <c r="BC131" s="32"/>
      <c r="BD131" s="32"/>
      <c r="BE131" s="32"/>
      <c r="BF131" s="32"/>
      <c r="BG131" s="32"/>
      <c r="BH131" s="32"/>
      <c r="BI131" s="32"/>
      <c r="BJ131" s="32"/>
      <c r="BK131" s="32"/>
      <c r="BL131" s="32"/>
      <c r="BM131" s="32"/>
      <c r="BN131" s="32"/>
      <c r="BO131" s="32"/>
      <c r="BP131" s="32"/>
      <c r="BQ131" s="32"/>
      <c r="BR131" s="32"/>
    </row>
    <row r="132" spans="1:70" s="4" customFormat="1" ht="15.95" customHeight="1" x14ac:dyDescent="0.25">
      <c r="A132" s="2">
        <v>72</v>
      </c>
      <c r="B132" s="3" t="s">
        <v>194</v>
      </c>
      <c r="C132" s="3"/>
      <c r="D132" s="7">
        <f t="shared" si="5"/>
        <v>198</v>
      </c>
      <c r="E132" s="7">
        <f>LARGE((H132,K132,N132,Q132,T132,W132,Z132,AC132,AF132,AI132,AL132,AO132,AR132,AU132,AX132,BA132,BD132,BG132,BJ132,BM132,BP132),1)+LARGE((H132,K132,N132,Q132,T132,W132,Z132,AC132,AF132,AI132,AL132,AO132,AR132,AU132,AX132,BA132,BD132,BG132,BJ132,BM132,BP132),2)+LARGE((H132,K132,N132,Q132,T132,W132,Z132,AC132,AF132,AI132,AL132,AO132,AR132,AU132,AX132,BA132,BD132,BG132,BJ132,BM132,BP132),3)</f>
        <v>63</v>
      </c>
      <c r="F132" s="7">
        <f>LARGE((I132,L132,O132,R132,U132,X132,AA132,AD132,AG132,AJ132,AM132,AP132,AS132,AV132,AY132,BB132,BE132,BH132,BK132,BN132,BQ132),1)+LARGE((I132,L132,O132,R132,U132,X132,AA132,AD132,AG132,AJ132,AM132,AP132,AS132,AV132,AY132,BB132,BE132,BH132,BK132,BN132,BQ132),2)+LARGE((I132,L132,O132,R132,U132,X132,AA132,AD132,AG132,AJ132,AM132,AP132,AS132,AV132,AY132,BB132,BE132,BH132,BK132,BN132,BQ132),3)</f>
        <v>5</v>
      </c>
      <c r="G132" s="7">
        <f>LARGE((J132,M132,P132,S132,V132,Y132,AB132,AE132,AH132,AK132,AN132,AQ132,AT132,AW132,AZ132,BC132,BF132,BI132,BL132,BO132,BR132),1)+LARGE((J132,M132,P132,S132,V132,Y132,AB132,AE132,AH132,AK132,AN132,AQ132,AT132,AW132,AZ132,BC132,BF132,BI132,BL132,BO132,BR132),2)+LARGE((J132,M132,P132,S132,V132,Y132,AB132,AE132,AH132,AK132,AN132,AQ132,AT132,AW132,AZ132,BC132,BF132,BI132,BL132,BO132,BR132),3)</f>
        <v>9</v>
      </c>
      <c r="H132" s="2">
        <v>0</v>
      </c>
      <c r="I132" s="2">
        <v>0</v>
      </c>
      <c r="J132" s="2">
        <v>0</v>
      </c>
      <c r="K132" s="2">
        <v>0</v>
      </c>
      <c r="L132" s="2">
        <v>0</v>
      </c>
      <c r="M132" s="2">
        <v>0</v>
      </c>
      <c r="N132" s="32"/>
      <c r="O132" s="32"/>
      <c r="P132" s="32"/>
      <c r="Q132" s="32">
        <v>63</v>
      </c>
      <c r="R132" s="32">
        <v>5</v>
      </c>
      <c r="S132" s="32">
        <v>9</v>
      </c>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c r="AR132" s="32"/>
      <c r="AS132" s="32"/>
      <c r="AT132" s="32"/>
      <c r="AU132" s="32"/>
      <c r="AV132" s="32"/>
      <c r="AW132" s="32"/>
      <c r="AX132" s="32"/>
      <c r="AY132" s="32"/>
      <c r="AZ132" s="32"/>
      <c r="BA132" s="32"/>
      <c r="BB132" s="32"/>
      <c r="BC132" s="32"/>
      <c r="BD132" s="32"/>
      <c r="BE132" s="32"/>
      <c r="BF132" s="32"/>
      <c r="BG132" s="32"/>
      <c r="BH132" s="32"/>
      <c r="BI132" s="32"/>
      <c r="BJ132" s="32"/>
      <c r="BK132" s="32"/>
      <c r="BL132" s="32"/>
      <c r="BM132" s="32"/>
      <c r="BN132" s="32"/>
      <c r="BO132" s="32"/>
      <c r="BP132" s="32"/>
      <c r="BQ132" s="32"/>
      <c r="BR132" s="32"/>
    </row>
    <row r="133" spans="1:70" s="4" customFormat="1" ht="15.95" customHeight="1" x14ac:dyDescent="0.25">
      <c r="A133" s="2">
        <v>73</v>
      </c>
      <c r="B133" s="3" t="s">
        <v>69</v>
      </c>
      <c r="C133" s="3"/>
      <c r="D133" s="7">
        <f t="shared" si="5"/>
        <v>196</v>
      </c>
      <c r="E133" s="7">
        <f>LARGE((H133,K133,N133,Q133,T133,W133,Z133,AC133,AF133,AI133,AL133,AO133,AR133,AU133,AX133,BA133,BD133,BG133,BJ133,BM133,BP133),1)+LARGE((H133,K133,N133,Q133,T133,W133,Z133,AC133,AF133,AI133,AL133,AO133,AR133,AU133,AX133,BA133,BD133,BG133,BJ133,BM133,BP133),2)+LARGE((H133,K133,N133,Q133,T133,W133,Z133,AC133,AF133,AI133,AL133,AO133,AR133,AU133,AX133,BA133,BD133,BG133,BJ133,BM133,BP133),3)</f>
        <v>73</v>
      </c>
      <c r="F133" s="7">
        <f>LARGE((I133,L133,O133,R133,U133,X133,AA133,AD133,AG133,AJ133,AM133,AP133,AS133,AV133,AY133,BB133,BE133,BH133,BK133,BN133,BQ133),1)+LARGE((I133,L133,O133,R133,U133,X133,AA133,AD133,AG133,AJ133,AM133,AP133,AS133,AV133,AY133,BB133,BE133,BH133,BK133,BN133,BQ133),2)+LARGE((I133,L133,O133,R133,U133,X133,AA133,AD133,AG133,AJ133,AM133,AP133,AS133,AV133,AY133,BB133,BE133,BH133,BK133,BN133,BQ133),3)</f>
        <v>7</v>
      </c>
      <c r="G133" s="7">
        <f>LARGE((J133,M133,P133,S133,V133,Y133,AB133,AE133,AH133,AK133,AN133,AQ133,AT133,AW133,AZ133,BC133,BF133,BI133,BL133,BO133,BR133),1)+LARGE((J133,M133,P133,S133,V133,Y133,AB133,AE133,AH133,AK133,AN133,AQ133,AT133,AW133,AZ133,BC133,BF133,BI133,BL133,BO133,BR133),2)+LARGE((J133,M133,P133,S133,V133,Y133,AB133,AE133,AH133,AK133,AN133,AQ133,AT133,AW133,AZ133,BC133,BF133,BI133,BL133,BO133,BR133),3)</f>
        <v>6</v>
      </c>
      <c r="H133" s="2">
        <v>0</v>
      </c>
      <c r="I133" s="2">
        <v>0</v>
      </c>
      <c r="J133" s="2">
        <v>0</v>
      </c>
      <c r="K133" s="2">
        <v>0</v>
      </c>
      <c r="L133" s="2">
        <v>0</v>
      </c>
      <c r="M133" s="2">
        <v>0</v>
      </c>
      <c r="N133" s="32"/>
      <c r="O133" s="32"/>
      <c r="P133" s="32"/>
      <c r="Q133" s="32">
        <v>73</v>
      </c>
      <c r="R133" s="32">
        <v>7</v>
      </c>
      <c r="S133" s="32">
        <v>6</v>
      </c>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c r="AR133" s="32"/>
      <c r="AS133" s="32"/>
      <c r="AT133" s="32"/>
      <c r="AU133" s="32"/>
      <c r="AV133" s="32"/>
      <c r="AW133" s="32"/>
      <c r="AX133" s="32"/>
      <c r="AY133" s="32"/>
      <c r="AZ133" s="32"/>
      <c r="BA133" s="32"/>
      <c r="BB133" s="32"/>
      <c r="BC133" s="32"/>
      <c r="BD133" s="32"/>
      <c r="BE133" s="32"/>
      <c r="BF133" s="32"/>
      <c r="BG133" s="32"/>
      <c r="BH133" s="32"/>
      <c r="BI133" s="32"/>
      <c r="BJ133" s="32"/>
      <c r="BK133" s="32"/>
      <c r="BL133" s="32"/>
      <c r="BM133" s="32"/>
      <c r="BN133" s="32"/>
      <c r="BO133" s="32"/>
      <c r="BP133" s="32"/>
      <c r="BQ133" s="32"/>
      <c r="BR133" s="32"/>
    </row>
    <row r="134" spans="1:70" s="4" customFormat="1" ht="15.95" customHeight="1" x14ac:dyDescent="0.25">
      <c r="A134" s="2">
        <v>74</v>
      </c>
      <c r="B134" s="3" t="s">
        <v>97</v>
      </c>
      <c r="C134" s="3"/>
      <c r="D134" s="7">
        <f t="shared" si="5"/>
        <v>193</v>
      </c>
      <c r="E134" s="7">
        <f>LARGE((H134,K134,N134,Q134,T134,W134,Z134,AC134,AF134,AI134,AL134,AO134,AR134,AU134,AX134,BA134,BD134,BG134,BJ134,BM134,BP134),1)+LARGE((H134,K134,N134,Q134,T134,W134,Z134,AC134,AF134,AI134,AL134,AO134,AR134,AU134,AX134,BA134,BD134,BG134,BJ134,BM134,BP134),2)+LARGE((H134,K134,N134,Q134,T134,W134,Z134,AC134,AF134,AI134,AL134,AO134,AR134,AU134,AX134,BA134,BD134,BG134,BJ134,BM134,BP134),3)</f>
        <v>69</v>
      </c>
      <c r="F134" s="7">
        <f>LARGE((I134,L134,O134,R134,U134,X134,AA134,AD134,AG134,AJ134,AM134,AP134,AS134,AV134,AY134,BB134,BE134,BH134,BK134,BN134,BQ134),1)+LARGE((I134,L134,O134,R134,U134,X134,AA134,AD134,AG134,AJ134,AM134,AP134,AS134,AV134,AY134,BB134,BE134,BH134,BK134,BN134,BQ134),2)+LARGE((I134,L134,O134,R134,U134,X134,AA134,AD134,AG134,AJ134,AM134,AP134,AS134,AV134,AY134,BB134,BE134,BH134,BK134,BN134,BQ134),3)</f>
        <v>6</v>
      </c>
      <c r="G134" s="7">
        <f>LARGE((J134,M134,P134,S134,V134,Y134,AB134,AE134,AH134,AK134,AN134,AQ134,AT134,AW134,AZ134,BC134,BF134,BI134,BL134,BO134,BR134),1)+LARGE((J134,M134,P134,S134,V134,Y134,AB134,AE134,AH134,AK134,AN134,AQ134,AT134,AW134,AZ134,BC134,BF134,BI134,BL134,BO134,BR134),2)+LARGE((J134,M134,P134,S134,V134,Y134,AB134,AE134,AH134,AK134,AN134,AQ134,AT134,AW134,AZ134,BC134,BF134,BI134,BL134,BO134,BR134),3)</f>
        <v>7</v>
      </c>
      <c r="H134" s="2">
        <v>0</v>
      </c>
      <c r="I134" s="2">
        <v>0</v>
      </c>
      <c r="J134" s="2">
        <v>0</v>
      </c>
      <c r="K134" s="2">
        <v>0</v>
      </c>
      <c r="L134" s="2">
        <v>0</v>
      </c>
      <c r="M134" s="2">
        <v>0</v>
      </c>
      <c r="N134" s="32"/>
      <c r="O134" s="32"/>
      <c r="P134" s="32"/>
      <c r="Q134" s="32"/>
      <c r="R134" s="32"/>
      <c r="S134" s="32"/>
      <c r="T134" s="32">
        <v>69</v>
      </c>
      <c r="U134" s="32">
        <v>6</v>
      </c>
      <c r="V134" s="32">
        <v>7</v>
      </c>
      <c r="W134" s="32"/>
      <c r="X134" s="32"/>
      <c r="Y134" s="32"/>
      <c r="Z134" s="32"/>
      <c r="AA134" s="32"/>
      <c r="AB134" s="32"/>
      <c r="AC134" s="32"/>
      <c r="AD134" s="32"/>
      <c r="AE134" s="32"/>
      <c r="AF134" s="32"/>
      <c r="AG134" s="32"/>
      <c r="AH134" s="32"/>
      <c r="AI134" s="32"/>
      <c r="AJ134" s="32"/>
      <c r="AK134" s="32"/>
      <c r="AL134" s="32"/>
      <c r="AM134" s="32"/>
      <c r="AN134" s="32"/>
      <c r="AO134" s="32"/>
      <c r="AP134" s="32"/>
      <c r="AQ134" s="32"/>
      <c r="AR134" s="32"/>
      <c r="AS134" s="32"/>
      <c r="AT134" s="32"/>
      <c r="AU134" s="32"/>
      <c r="AV134" s="32"/>
      <c r="AW134" s="32"/>
      <c r="AX134" s="32"/>
      <c r="AY134" s="32"/>
      <c r="AZ134" s="32"/>
      <c r="BA134" s="32"/>
      <c r="BB134" s="32"/>
      <c r="BC134" s="32"/>
      <c r="BD134" s="32"/>
      <c r="BE134" s="32"/>
      <c r="BF134" s="32"/>
      <c r="BG134" s="32"/>
      <c r="BH134" s="32"/>
      <c r="BI134" s="32"/>
      <c r="BJ134" s="32"/>
      <c r="BK134" s="32"/>
      <c r="BL134" s="32"/>
      <c r="BM134" s="32"/>
      <c r="BN134" s="32"/>
      <c r="BO134" s="32"/>
      <c r="BP134" s="32"/>
      <c r="BQ134" s="32"/>
      <c r="BR134" s="32"/>
    </row>
    <row r="135" spans="1:70" s="4" customFormat="1" ht="15.95" customHeight="1" x14ac:dyDescent="0.25">
      <c r="A135" s="2">
        <v>75</v>
      </c>
      <c r="B135" s="3" t="s">
        <v>104</v>
      </c>
      <c r="C135" s="3"/>
      <c r="D135" s="7">
        <f t="shared" si="5"/>
        <v>191</v>
      </c>
      <c r="E135" s="7">
        <f>LARGE((H135,K135,N135,Q135,T135,W135,Z135,AC135,AF135,AI135,AL135,AO135,AR135,AU135,AX135,BA135,BD135,BG135,BJ135,BM135,BP135),1)+LARGE((H135,K135,N135,Q135,T135,W135,Z135,AC135,AF135,AI135,AL135,AO135,AR135,AU135,AX135,BA135,BD135,BG135,BJ135,BM135,BP135),2)+LARGE((H135,K135,N135,Q135,T135,W135,Z135,AC135,AF135,AI135,AL135,AO135,AR135,AU135,AX135,BA135,BD135,BG135,BJ135,BM135,BP135),3)</f>
        <v>77</v>
      </c>
      <c r="F135" s="7">
        <f>LARGE((I135,L135,O135,R135,U135,X135,AA135,AD135,AG135,AJ135,AM135,AP135,AS135,AV135,AY135,BB135,BE135,BH135,BK135,BN135,BQ135),1)+LARGE((I135,L135,O135,R135,U135,X135,AA135,AD135,AG135,AJ135,AM135,AP135,AS135,AV135,AY135,BB135,BE135,BH135,BK135,BN135,BQ135),2)+LARGE((I135,L135,O135,R135,U135,X135,AA135,AD135,AG135,AJ135,AM135,AP135,AS135,AV135,AY135,BB135,BE135,BH135,BK135,BN135,BQ135),3)</f>
        <v>6</v>
      </c>
      <c r="G135" s="7">
        <f>LARGE((J135,M135,P135,S135,V135,Y135,AB135,AE135,AH135,AK135,AN135,AQ135,AT135,AW135,AZ135,BC135,BF135,BI135,BL135,BO135,BR135),1)+LARGE((J135,M135,P135,S135,V135,Y135,AB135,AE135,AH135,AK135,AN135,AQ135,AT135,AW135,AZ135,BC135,BF135,BI135,BL135,BO135,BR135),2)+LARGE((J135,M135,P135,S135,V135,Y135,AB135,AE135,AH135,AK135,AN135,AQ135,AT135,AW135,AZ135,BC135,BF135,BI135,BL135,BO135,BR135),3)</f>
        <v>6</v>
      </c>
      <c r="H135" s="2">
        <v>0</v>
      </c>
      <c r="I135" s="2">
        <v>0</v>
      </c>
      <c r="J135" s="2">
        <v>0</v>
      </c>
      <c r="K135" s="2">
        <v>0</v>
      </c>
      <c r="L135" s="2">
        <v>0</v>
      </c>
      <c r="M135" s="2">
        <v>0</v>
      </c>
      <c r="N135" s="32"/>
      <c r="O135" s="32"/>
      <c r="P135" s="32"/>
      <c r="Q135" s="32"/>
      <c r="R135" s="32"/>
      <c r="S135" s="32"/>
      <c r="T135" s="32">
        <v>77</v>
      </c>
      <c r="U135" s="32">
        <v>6</v>
      </c>
      <c r="V135" s="32">
        <v>6</v>
      </c>
      <c r="W135" s="32"/>
      <c r="X135" s="32"/>
      <c r="Y135" s="32"/>
      <c r="Z135" s="32"/>
      <c r="AA135" s="32"/>
      <c r="AB135" s="32"/>
      <c r="AC135" s="32"/>
      <c r="AD135" s="32"/>
      <c r="AE135" s="32"/>
      <c r="AF135" s="32"/>
      <c r="AG135" s="32"/>
      <c r="AH135" s="32"/>
      <c r="AI135" s="32"/>
      <c r="AJ135" s="32"/>
      <c r="AK135" s="32"/>
      <c r="AL135" s="32"/>
      <c r="AM135" s="32"/>
      <c r="AN135" s="32"/>
      <c r="AO135" s="32"/>
      <c r="AP135" s="32"/>
      <c r="AQ135" s="32"/>
      <c r="AR135" s="32"/>
      <c r="AS135" s="32"/>
      <c r="AT135" s="32"/>
      <c r="AU135" s="32"/>
      <c r="AV135" s="32"/>
      <c r="AW135" s="32"/>
      <c r="AX135" s="32"/>
      <c r="AY135" s="32"/>
      <c r="AZ135" s="32"/>
      <c r="BA135" s="32"/>
      <c r="BB135" s="32"/>
      <c r="BC135" s="32"/>
      <c r="BD135" s="32"/>
      <c r="BE135" s="32"/>
      <c r="BF135" s="32"/>
      <c r="BG135" s="32"/>
      <c r="BH135" s="32"/>
      <c r="BI135" s="32"/>
      <c r="BJ135" s="32"/>
      <c r="BK135" s="32"/>
      <c r="BL135" s="32"/>
      <c r="BM135" s="32"/>
      <c r="BN135" s="32"/>
      <c r="BO135" s="32"/>
      <c r="BP135" s="32"/>
      <c r="BQ135" s="32"/>
      <c r="BR135" s="32"/>
    </row>
    <row r="136" spans="1:70" s="4" customFormat="1" ht="15.95" customHeight="1" x14ac:dyDescent="0.25">
      <c r="A136" s="2">
        <v>76</v>
      </c>
      <c r="B136" s="3" t="s">
        <v>169</v>
      </c>
      <c r="C136" s="3"/>
      <c r="D136" s="7">
        <f t="shared" si="5"/>
        <v>186</v>
      </c>
      <c r="E136" s="7">
        <f>LARGE((H136,K136,N136,Q136,T136,W136,Z136,AC136,AF136,AI136,AL136,AO136,AR136,AU136,AX136,BA136,BD136,BG136,BJ136,BM136,BP136),1)+LARGE((H136,K136,N136,Q136,T136,W136,Z136,AC136,AF136,AI136,AL136,AO136,AR136,AU136,AX136,BA136,BD136,BG136,BJ136,BM136,BP136),2)+LARGE((H136,K136,N136,Q136,T136,W136,Z136,AC136,AF136,AI136,AL136,AO136,AR136,AU136,AX136,BA136,BD136,BG136,BJ136,BM136,BP136),3)</f>
        <v>82</v>
      </c>
      <c r="F136" s="7">
        <f>LARGE((I136,L136,O136,R136,U136,X136,AA136,AD136,AG136,AJ136,AM136,AP136,AS136,AV136,AY136,BB136,BE136,BH136,BK136,BN136,BQ136),1)+LARGE((I136,L136,O136,R136,U136,X136,AA136,AD136,AG136,AJ136,AM136,AP136,AS136,AV136,AY136,BB136,BE136,BH136,BK136,BN136,BQ136),2)+LARGE((I136,L136,O136,R136,U136,X136,AA136,AD136,AG136,AJ136,AM136,AP136,AS136,AV136,AY136,BB136,BE136,BH136,BK136,BN136,BQ136),3)</f>
        <v>6</v>
      </c>
      <c r="G136" s="7">
        <f>LARGE((J136,M136,P136,S136,V136,Y136,AB136,AE136,AH136,AK136,AN136,AQ136,AT136,AW136,AZ136,BC136,BF136,BI136,BL136,BO136,BR136),1)+LARGE((J136,M136,P136,S136,V136,Y136,AB136,AE136,AH136,AK136,AN136,AQ136,AT136,AW136,AZ136,BC136,BF136,BI136,BL136,BO136,BR136),2)+LARGE((J136,M136,P136,S136,V136,Y136,AB136,AE136,AH136,AK136,AN136,AQ136,AT136,AW136,AZ136,BC136,BF136,BI136,BL136,BO136,BR136),3)</f>
        <v>5</v>
      </c>
      <c r="H136" s="2">
        <v>0</v>
      </c>
      <c r="I136" s="2">
        <v>0</v>
      </c>
      <c r="J136" s="2">
        <v>0</v>
      </c>
      <c r="K136" s="2">
        <v>0</v>
      </c>
      <c r="L136" s="2">
        <v>0</v>
      </c>
      <c r="M136" s="2">
        <v>0</v>
      </c>
      <c r="N136" s="32">
        <v>82</v>
      </c>
      <c r="O136" s="32">
        <v>6</v>
      </c>
      <c r="P136" s="32">
        <v>5</v>
      </c>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c r="AR136" s="32"/>
      <c r="AS136" s="32"/>
      <c r="AT136" s="32"/>
      <c r="AU136" s="32"/>
      <c r="AV136" s="32"/>
      <c r="AW136" s="32"/>
      <c r="AX136" s="32"/>
      <c r="AY136" s="32"/>
      <c r="AZ136" s="32"/>
      <c r="BA136" s="32"/>
      <c r="BB136" s="32"/>
      <c r="BC136" s="32"/>
      <c r="BD136" s="32"/>
      <c r="BE136" s="32"/>
      <c r="BF136" s="32"/>
      <c r="BG136" s="32"/>
      <c r="BH136" s="32"/>
      <c r="BI136" s="32"/>
      <c r="BJ136" s="32"/>
      <c r="BK136" s="32"/>
      <c r="BL136" s="32"/>
      <c r="BM136" s="32"/>
      <c r="BN136" s="32"/>
      <c r="BO136" s="32"/>
      <c r="BP136" s="32"/>
      <c r="BQ136" s="32"/>
      <c r="BR136" s="32"/>
    </row>
    <row r="137" spans="1:70" s="4" customFormat="1" ht="15.95" customHeight="1" x14ac:dyDescent="0.25">
      <c r="A137" s="2">
        <v>77</v>
      </c>
      <c r="B137" s="3" t="s">
        <v>202</v>
      </c>
      <c r="C137" s="3"/>
      <c r="D137" s="7">
        <f t="shared" si="5"/>
        <v>185</v>
      </c>
      <c r="E137" s="7">
        <f>LARGE((H137,K137,N137,Q137,T137,W137,Z137,AC137,AF137,AI137,AL137,AO137,AR137,AU137,AX137,BA137,BD137,BG137,BJ137,BM137,BP137),1)+LARGE((H137,K137,N137,Q137,T137,W137,Z137,AC137,AF137,AI137,AL137,AO137,AR137,AU137,AX137,BA137,BD137,BG137,BJ137,BM137,BP137),2)+LARGE((H137,K137,N137,Q137,T137,W137,Z137,AC137,AF137,AI137,AL137,AO137,AR137,AU137,AX137,BA137,BD137,BG137,BJ137,BM137,BP137),3)</f>
        <v>71</v>
      </c>
      <c r="F137" s="7">
        <f>LARGE((I137,L137,O137,R137,U137,X137,AA137,AD137,AG137,AJ137,AM137,AP137,AS137,AV137,AY137,BB137,BE137,BH137,BK137,BN137,BQ137),1)+LARGE((I137,L137,O137,R137,U137,X137,AA137,AD137,AG137,AJ137,AM137,AP137,AS137,AV137,AY137,BB137,BE137,BH137,BK137,BN137,BQ137),2)+LARGE((I137,L137,O137,R137,U137,X137,AA137,AD137,AG137,AJ137,AM137,AP137,AS137,AV137,AY137,BB137,BE137,BH137,BK137,BN137,BQ137),3)</f>
        <v>6</v>
      </c>
      <c r="G137" s="7">
        <f>LARGE((J137,M137,P137,S137,V137,Y137,AB137,AE137,AH137,AK137,AN137,AQ137,AT137,AW137,AZ137,BC137,BF137,BI137,BL137,BO137,BR137),1)+LARGE((J137,M137,P137,S137,V137,Y137,AB137,AE137,AH137,AK137,AN137,AQ137,AT137,AW137,AZ137,BC137,BF137,BI137,BL137,BO137,BR137),2)+LARGE((J137,M137,P137,S137,V137,Y137,AB137,AE137,AH137,AK137,AN137,AQ137,AT137,AW137,AZ137,BC137,BF137,BI137,BL137,BO137,BR137),3)</f>
        <v>6</v>
      </c>
      <c r="H137" s="2">
        <v>0</v>
      </c>
      <c r="I137" s="2">
        <v>0</v>
      </c>
      <c r="J137" s="2">
        <v>0</v>
      </c>
      <c r="K137" s="2">
        <v>0</v>
      </c>
      <c r="L137" s="2">
        <v>0</v>
      </c>
      <c r="M137" s="2">
        <v>0</v>
      </c>
      <c r="N137" s="32"/>
      <c r="O137" s="32"/>
      <c r="P137" s="32"/>
      <c r="Q137" s="32">
        <v>71</v>
      </c>
      <c r="R137" s="32">
        <v>6</v>
      </c>
      <c r="S137" s="32">
        <v>6</v>
      </c>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c r="AR137" s="32"/>
      <c r="AS137" s="32"/>
      <c r="AT137" s="32"/>
      <c r="AU137" s="32"/>
      <c r="AV137" s="32"/>
      <c r="AW137" s="32"/>
      <c r="AX137" s="32"/>
      <c r="AY137" s="32"/>
      <c r="AZ137" s="32"/>
      <c r="BA137" s="32"/>
      <c r="BB137" s="32"/>
      <c r="BC137" s="32"/>
      <c r="BD137" s="32"/>
      <c r="BE137" s="32"/>
      <c r="BF137" s="32"/>
      <c r="BG137" s="32"/>
      <c r="BH137" s="32"/>
      <c r="BI137" s="32"/>
      <c r="BJ137" s="32"/>
      <c r="BK137" s="32"/>
      <c r="BL137" s="32"/>
      <c r="BM137" s="32"/>
      <c r="BN137" s="32"/>
      <c r="BO137" s="32"/>
      <c r="BP137" s="32"/>
      <c r="BQ137" s="32"/>
      <c r="BR137" s="32"/>
    </row>
    <row r="138" spans="1:70" s="4" customFormat="1" ht="15.95" customHeight="1" x14ac:dyDescent="0.25">
      <c r="A138" s="2">
        <v>78</v>
      </c>
      <c r="B138" s="3" t="s">
        <v>211</v>
      </c>
      <c r="C138" s="3"/>
      <c r="D138" s="7">
        <f t="shared" si="5"/>
        <v>181</v>
      </c>
      <c r="E138" s="7">
        <f>LARGE((H138,K138,N138,Q138,T138,W138,Z138,AC138,AF138,AI138,AL138,AO138,AR138,AU138,AX138,BA138,BD138,BG138,BJ138,BM138,BP138),1)+LARGE((H138,K138,N138,Q138,T138,W138,Z138,AC138,AF138,AI138,AL138,AO138,AR138,AU138,AX138,BA138,BD138,BG138,BJ138,BM138,BP138),2)+LARGE((H138,K138,N138,Q138,T138,W138,Z138,AC138,AF138,AI138,AL138,AO138,AR138,AU138,AX138,BA138,BD138,BG138,BJ138,BM138,BP138),3)</f>
        <v>47</v>
      </c>
      <c r="F138" s="7">
        <f>LARGE((I138,L138,O138,R138,U138,X138,AA138,AD138,AG138,AJ138,AM138,AP138,AS138,AV138,AY138,BB138,BE138,BH138,BK138,BN138,BQ138),1)+LARGE((I138,L138,O138,R138,U138,X138,AA138,AD138,AG138,AJ138,AM138,AP138,AS138,AV138,AY138,BB138,BE138,BH138,BK138,BN138,BQ138),2)+LARGE((I138,L138,O138,R138,U138,X138,AA138,AD138,AG138,AJ138,AM138,AP138,AS138,AV138,AY138,BB138,BE138,BH138,BK138,BN138,BQ138),3)</f>
        <v>6</v>
      </c>
      <c r="G138" s="7">
        <f>LARGE((J138,M138,P138,S138,V138,Y138,AB138,AE138,AH138,AK138,AN138,AQ138,AT138,AW138,AZ138,BC138,BF138,BI138,BL138,BO138,BR138),1)+LARGE((J138,M138,P138,S138,V138,Y138,AB138,AE138,AH138,AK138,AN138,AQ138,AT138,AW138,AZ138,BC138,BF138,BI138,BL138,BO138,BR138),2)+LARGE((J138,M138,P138,S138,V138,Y138,AB138,AE138,AH138,AK138,AN138,AQ138,AT138,AW138,AZ138,BC138,BF138,BI138,BL138,BO138,BR138),3)</f>
        <v>8</v>
      </c>
      <c r="H138" s="2">
        <v>0</v>
      </c>
      <c r="I138" s="2">
        <v>0</v>
      </c>
      <c r="J138" s="2">
        <v>0</v>
      </c>
      <c r="K138" s="2">
        <v>0</v>
      </c>
      <c r="L138" s="2">
        <v>0</v>
      </c>
      <c r="M138" s="2">
        <v>0</v>
      </c>
      <c r="N138" s="32"/>
      <c r="O138" s="32"/>
      <c r="P138" s="32"/>
      <c r="Q138" s="32"/>
      <c r="R138" s="32"/>
      <c r="S138" s="32"/>
      <c r="T138" s="32">
        <v>47</v>
      </c>
      <c r="U138" s="32">
        <v>6</v>
      </c>
      <c r="V138" s="32">
        <v>8</v>
      </c>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32"/>
      <c r="BM138" s="32"/>
      <c r="BN138" s="32"/>
      <c r="BO138" s="32"/>
      <c r="BP138" s="32"/>
      <c r="BQ138" s="32"/>
      <c r="BR138" s="32"/>
    </row>
    <row r="139" spans="1:70" s="4" customFormat="1" ht="15.95" customHeight="1" x14ac:dyDescent="0.25">
      <c r="A139" s="2">
        <v>79</v>
      </c>
      <c r="B139" s="3" t="s">
        <v>99</v>
      </c>
      <c r="C139" s="3"/>
      <c r="D139" s="7">
        <f t="shared" si="5"/>
        <v>175</v>
      </c>
      <c r="E139" s="7">
        <f>LARGE((H139,K139,N139,Q139,T139,W139,Z139,AC139,AF139,AI139,AL139,AO139,AR139,AU139,AX139,BA139,BD139,BG139,BJ139,BM139,BP139),1)+LARGE((H139,K139,N139,Q139,T139,W139,Z139,AC139,AF139,AI139,AL139,AO139,AR139,AU139,AX139,BA139,BD139,BG139,BJ139,BM139,BP139),2)+LARGE((H139,K139,N139,Q139,T139,W139,Z139,AC139,AF139,AI139,AL139,AO139,AR139,AU139,AX139,BA139,BD139,BG139,BJ139,BM139,BP139),3)</f>
        <v>79</v>
      </c>
      <c r="F139" s="7">
        <f>LARGE((I139,L139,O139,R139,U139,X139,AA139,AD139,AG139,AJ139,AM139,AP139,AS139,AV139,AY139,BB139,BE139,BH139,BK139,BN139,BQ139),1)+LARGE((I139,L139,O139,R139,U139,X139,AA139,AD139,AG139,AJ139,AM139,AP139,AS139,AV139,AY139,BB139,BE139,BH139,BK139,BN139,BQ139),2)+LARGE((I139,L139,O139,R139,U139,X139,AA139,AD139,AG139,AJ139,AM139,AP139,AS139,AV139,AY139,BB139,BE139,BH139,BK139,BN139,BQ139),3)</f>
        <v>4</v>
      </c>
      <c r="G139" s="7">
        <f>LARGE((J139,M139,P139,S139,V139,Y139,AB139,AE139,AH139,AK139,AN139,AQ139,AT139,AW139,AZ139,BC139,BF139,BI139,BL139,BO139,BR139),1)+LARGE((J139,M139,P139,S139,V139,Y139,AB139,AE139,AH139,AK139,AN139,AQ139,AT139,AW139,AZ139,BC139,BF139,BI139,BL139,BO139,BR139),2)+LARGE((J139,M139,P139,S139,V139,Y139,AB139,AE139,AH139,AK139,AN139,AQ139,AT139,AW139,AZ139,BC139,BF139,BI139,BL139,BO139,BR139),3)</f>
        <v>6</v>
      </c>
      <c r="H139" s="2">
        <v>0</v>
      </c>
      <c r="I139" s="2">
        <v>0</v>
      </c>
      <c r="J139" s="2">
        <v>0</v>
      </c>
      <c r="K139" s="2">
        <v>0</v>
      </c>
      <c r="L139" s="2">
        <v>0</v>
      </c>
      <c r="M139" s="2">
        <v>0</v>
      </c>
      <c r="N139" s="32"/>
      <c r="O139" s="32"/>
      <c r="P139" s="32"/>
      <c r="Q139" s="32"/>
      <c r="R139" s="32"/>
      <c r="S139" s="32"/>
      <c r="T139" s="32"/>
      <c r="U139" s="32"/>
      <c r="V139" s="32"/>
      <c r="W139" s="32"/>
      <c r="X139" s="32"/>
      <c r="Y139" s="32"/>
      <c r="Z139" s="32"/>
      <c r="AA139" s="32"/>
      <c r="AB139" s="32"/>
      <c r="AC139" s="32"/>
      <c r="AD139" s="32"/>
      <c r="AE139" s="32"/>
      <c r="AF139" s="32"/>
      <c r="AG139" s="32"/>
      <c r="AH139" s="32"/>
      <c r="AI139" s="32">
        <v>79</v>
      </c>
      <c r="AJ139" s="32">
        <v>4</v>
      </c>
      <c r="AK139" s="32">
        <v>6</v>
      </c>
      <c r="AL139" s="32"/>
      <c r="AM139" s="32"/>
      <c r="AN139" s="32"/>
      <c r="AO139" s="32"/>
      <c r="AP139" s="32"/>
      <c r="AQ139" s="32"/>
      <c r="AR139" s="32"/>
      <c r="AS139" s="32"/>
      <c r="AT139" s="32"/>
      <c r="AU139" s="32"/>
      <c r="AV139" s="32"/>
      <c r="AW139" s="32"/>
      <c r="AX139" s="32"/>
      <c r="AY139" s="32"/>
      <c r="AZ139" s="32"/>
      <c r="BA139" s="32"/>
      <c r="BB139" s="32"/>
      <c r="BC139" s="32"/>
      <c r="BD139" s="32"/>
      <c r="BE139" s="32"/>
      <c r="BF139" s="32"/>
      <c r="BG139" s="32"/>
      <c r="BH139" s="32"/>
      <c r="BI139" s="32"/>
      <c r="BJ139" s="32"/>
      <c r="BK139" s="32"/>
      <c r="BL139" s="32"/>
      <c r="BM139" s="32"/>
      <c r="BN139" s="32"/>
      <c r="BO139" s="32"/>
      <c r="BP139" s="32"/>
      <c r="BQ139" s="32"/>
      <c r="BR139" s="32"/>
    </row>
    <row r="140" spans="1:70" s="4" customFormat="1" ht="15.95" customHeight="1" x14ac:dyDescent="0.25">
      <c r="A140" s="2">
        <v>80</v>
      </c>
      <c r="B140" s="3" t="s">
        <v>199</v>
      </c>
      <c r="C140" s="3"/>
      <c r="D140" s="7">
        <f t="shared" si="5"/>
        <v>157</v>
      </c>
      <c r="E140" s="7">
        <f>LARGE((H140,K140,N140,Q140,T140,W140,Z140,AC140,AF140,AI140,AL140,AO140,AR140,AU140,AX140,BA140,BD140,BG140,BJ140,BM140,BP140),1)+LARGE((H140,K140,N140,Q140,T140,W140,Z140,AC140,AF140,AI140,AL140,AO140,AR140,AU140,AX140,BA140,BD140,BG140,BJ140,BM140,BP140),2)+LARGE((H140,K140,N140,Q140,T140,W140,Z140,AC140,AF140,AI140,AL140,AO140,AR140,AU140,AX140,BA140,BD140,BG140,BJ140,BM140,BP140),3)</f>
        <v>62</v>
      </c>
      <c r="F140" s="7">
        <f>LARGE((I140,L140,O140,R140,U140,X140,AA140,AD140,AG140,AJ140,AM140,AP140,AS140,AV140,AY140,BB140,BE140,BH140,BK140,BN140,BQ140),1)+LARGE((I140,L140,O140,R140,U140,X140,AA140,AD140,AG140,AJ140,AM140,AP140,AS140,AV140,AY140,BB140,BE140,BH140,BK140,BN140,BQ140),2)+LARGE((I140,L140,O140,R140,U140,X140,AA140,AD140,AG140,AJ140,AM140,AP140,AS140,AV140,AY140,BB140,BE140,BH140,BK140,BN140,BQ140),3)</f>
        <v>5</v>
      </c>
      <c r="G140" s="7">
        <f>LARGE((J140,M140,P140,S140,V140,Y140,AB140,AE140,AH140,AK140,AN140,AQ140,AT140,AW140,AZ140,BC140,BF140,BI140,BL140,BO140,BR140),1)+LARGE((J140,M140,P140,S140,V140,Y140,AB140,AE140,AH140,AK140,AN140,AQ140,AT140,AW140,AZ140,BC140,BF140,BI140,BL140,BO140,BR140),2)+LARGE((J140,M140,P140,S140,V140,Y140,AB140,AE140,AH140,AK140,AN140,AQ140,AT140,AW140,AZ140,BC140,BF140,BI140,BL140,BO140,BR140),3)</f>
        <v>5</v>
      </c>
      <c r="H140" s="2">
        <v>0</v>
      </c>
      <c r="I140" s="2">
        <v>0</v>
      </c>
      <c r="J140" s="2">
        <v>0</v>
      </c>
      <c r="K140" s="2">
        <v>0</v>
      </c>
      <c r="L140" s="2">
        <v>0</v>
      </c>
      <c r="M140" s="2">
        <v>0</v>
      </c>
      <c r="N140" s="32"/>
      <c r="O140" s="32"/>
      <c r="P140" s="32"/>
      <c r="Q140" s="32">
        <v>62</v>
      </c>
      <c r="R140" s="32">
        <v>5</v>
      </c>
      <c r="S140" s="32">
        <v>5</v>
      </c>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c r="AV140" s="32"/>
      <c r="AW140" s="32"/>
      <c r="AX140" s="32"/>
      <c r="AY140" s="32"/>
      <c r="AZ140" s="32"/>
      <c r="BA140" s="32"/>
      <c r="BB140" s="32"/>
      <c r="BC140" s="32"/>
      <c r="BD140" s="32"/>
      <c r="BE140" s="32"/>
      <c r="BF140" s="32"/>
      <c r="BG140" s="32"/>
      <c r="BH140" s="32"/>
      <c r="BI140" s="32"/>
      <c r="BJ140" s="32"/>
      <c r="BK140" s="32"/>
      <c r="BL140" s="32"/>
      <c r="BM140" s="32"/>
      <c r="BN140" s="32"/>
      <c r="BO140" s="32"/>
      <c r="BP140" s="32"/>
      <c r="BQ140" s="32"/>
      <c r="BR140" s="32"/>
    </row>
    <row r="141" spans="1:70" s="4" customFormat="1" ht="15.95" customHeight="1" x14ac:dyDescent="0.25">
      <c r="A141" s="2">
        <v>81</v>
      </c>
      <c r="B141" s="3" t="s">
        <v>166</v>
      </c>
      <c r="C141" s="3"/>
      <c r="D141" s="7">
        <f t="shared" si="5"/>
        <v>156</v>
      </c>
      <c r="E141" s="7">
        <f>LARGE((H141,K141,N141,Q141,T141,W141,Z141,AC141,AF141,AI141,AL141,AO141,AR141,AU141,AX141,BA141,BD141,BG141,BJ141,BM141,BP141),1)+LARGE((H141,K141,N141,Q141,T141,W141,Z141,AC141,AF141,AI141,AL141,AO141,AR141,AU141,AX141,BA141,BD141,BG141,BJ141,BM141,BP141),2)+LARGE((H141,K141,N141,Q141,T141,W141,Z141,AC141,AF141,AI141,AL141,AO141,AR141,AU141,AX141,BA141,BD141,BG141,BJ141,BM141,BP141),3)</f>
        <v>70</v>
      </c>
      <c r="F141" s="7">
        <f>LARGE((I141,L141,O141,R141,U141,X141,AA141,AD141,AG141,AJ141,AM141,AP141,AS141,AV141,AY141,BB141,BE141,BH141,BK141,BN141,BQ141),1)+LARGE((I141,L141,O141,R141,U141,X141,AA141,AD141,AG141,AJ141,AM141,AP141,AS141,AV141,AY141,BB141,BE141,BH141,BK141,BN141,BQ141),2)+LARGE((I141,L141,O141,R141,U141,X141,AA141,AD141,AG141,AJ141,AM141,AP141,AS141,AV141,AY141,BB141,BE141,BH141,BK141,BN141,BQ141),3)</f>
        <v>4</v>
      </c>
      <c r="G141" s="7">
        <f>LARGE((J141,M141,P141,S141,V141,Y141,AB141,AE141,AH141,AK141,AN141,AQ141,AT141,AW141,AZ141,BC141,BF141,BI141,BL141,BO141,BR141),1)+LARGE((J141,M141,P141,S141,V141,Y141,AB141,AE141,AH141,AK141,AN141,AQ141,AT141,AW141,AZ141,BC141,BF141,BI141,BL141,BO141,BR141),2)+LARGE((J141,M141,P141,S141,V141,Y141,AB141,AE141,AH141,AK141,AN141,AQ141,AT141,AW141,AZ141,BC141,BF141,BI141,BL141,BO141,BR141),3)</f>
        <v>5</v>
      </c>
      <c r="H141" s="2">
        <v>0</v>
      </c>
      <c r="I141" s="2">
        <v>0</v>
      </c>
      <c r="J141" s="2">
        <v>0</v>
      </c>
      <c r="K141" s="2">
        <v>0</v>
      </c>
      <c r="L141" s="2">
        <v>0</v>
      </c>
      <c r="M141" s="2">
        <v>0</v>
      </c>
      <c r="N141" s="32">
        <v>70</v>
      </c>
      <c r="O141" s="32">
        <v>4</v>
      </c>
      <c r="P141" s="32">
        <v>5</v>
      </c>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c r="AR141" s="32"/>
      <c r="AS141" s="32"/>
      <c r="AT141" s="32"/>
      <c r="AU141" s="32"/>
      <c r="AV141" s="32"/>
      <c r="AW141" s="32"/>
      <c r="AX141" s="32"/>
      <c r="AY141" s="32"/>
      <c r="AZ141" s="32"/>
      <c r="BA141" s="32"/>
      <c r="BB141" s="32"/>
      <c r="BC141" s="32"/>
      <c r="BD141" s="32"/>
      <c r="BE141" s="32"/>
      <c r="BF141" s="32"/>
      <c r="BG141" s="32"/>
      <c r="BH141" s="32"/>
      <c r="BI141" s="32"/>
      <c r="BJ141" s="32"/>
      <c r="BK141" s="32"/>
      <c r="BL141" s="32"/>
      <c r="BM141" s="32"/>
      <c r="BN141" s="32"/>
      <c r="BO141" s="32"/>
      <c r="BP141" s="32"/>
      <c r="BQ141" s="32"/>
      <c r="BR141" s="32"/>
    </row>
    <row r="142" spans="1:70" s="4" customFormat="1" ht="15.95" customHeight="1" x14ac:dyDescent="0.25">
      <c r="A142" s="2">
        <v>82</v>
      </c>
      <c r="B142" s="3" t="s">
        <v>150</v>
      </c>
      <c r="C142" s="3"/>
      <c r="D142" s="7">
        <f t="shared" si="5"/>
        <v>156</v>
      </c>
      <c r="E142" s="7">
        <f>LARGE((H142,K142,N142,Q142,T142,W142,Z142,AC142,AF142,AI142,AL142,AO142,AR142,AU142,AX142,BA142,BD142,BG142,BJ142,BM142,BP142),1)+LARGE((H142,K142,N142,Q142,T142,W142,Z142,AC142,AF142,AI142,AL142,AO142,AR142,AU142,AX142,BA142,BD142,BG142,BJ142,BM142,BP142),2)+LARGE((H142,K142,N142,Q142,T142,W142,Z142,AC142,AF142,AI142,AL142,AO142,AR142,AU142,AX142,BA142,BD142,BG142,BJ142,BM142,BP142),3)</f>
        <v>42</v>
      </c>
      <c r="F142" s="7">
        <f>LARGE((I142,L142,O142,R142,U142,X142,AA142,AD142,AG142,AJ142,AM142,AP142,AS142,AV142,AY142,BB142,BE142,BH142,BK142,BN142,BQ142),1)+LARGE((I142,L142,O142,R142,U142,X142,AA142,AD142,AG142,AJ142,AM142,AP142,AS142,AV142,AY142,BB142,BE142,BH142,BK142,BN142,BQ142),2)+LARGE((I142,L142,O142,R142,U142,X142,AA142,AD142,AG142,AJ142,AM142,AP142,AS142,AV142,AY142,BB142,BE142,BH142,BK142,BN142,BQ142),3)</f>
        <v>6</v>
      </c>
      <c r="G142" s="7">
        <f>LARGE((J142,M142,P142,S142,V142,Y142,AB142,AE142,AH142,AK142,AN142,AQ142,AT142,AW142,AZ142,BC142,BF142,BI142,BL142,BO142,BR142),1)+LARGE((J142,M142,P142,S142,V142,Y142,AB142,AE142,AH142,AK142,AN142,AQ142,AT142,AW142,AZ142,BC142,BF142,BI142,BL142,BO142,BR142),2)+LARGE((J142,M142,P142,S142,V142,Y142,AB142,AE142,AH142,AK142,AN142,AQ142,AT142,AW142,AZ142,BC142,BF142,BI142,BL142,BO142,BR142),3)</f>
        <v>6</v>
      </c>
      <c r="H142" s="2">
        <v>0</v>
      </c>
      <c r="I142" s="2">
        <v>0</v>
      </c>
      <c r="J142" s="2">
        <v>0</v>
      </c>
      <c r="K142" s="2">
        <v>0</v>
      </c>
      <c r="L142" s="2">
        <v>0</v>
      </c>
      <c r="M142" s="2">
        <v>0</v>
      </c>
      <c r="N142" s="32"/>
      <c r="O142" s="32"/>
      <c r="P142" s="32"/>
      <c r="Q142" s="32"/>
      <c r="R142" s="32"/>
      <c r="S142" s="32"/>
      <c r="T142" s="32"/>
      <c r="U142" s="32"/>
      <c r="V142" s="32"/>
      <c r="W142" s="32"/>
      <c r="X142" s="32"/>
      <c r="Y142" s="32"/>
      <c r="Z142" s="32"/>
      <c r="AA142" s="32"/>
      <c r="AB142" s="32"/>
      <c r="AC142" s="32"/>
      <c r="AD142" s="32"/>
      <c r="AE142" s="32"/>
      <c r="AF142" s="32"/>
      <c r="AG142" s="32"/>
      <c r="AH142" s="32"/>
      <c r="AI142" s="32">
        <v>42</v>
      </c>
      <c r="AJ142" s="32">
        <v>6</v>
      </c>
      <c r="AK142" s="32">
        <v>6</v>
      </c>
      <c r="AL142" s="32"/>
      <c r="AM142" s="32"/>
      <c r="AN142" s="32"/>
      <c r="AO142" s="32"/>
      <c r="AP142" s="32"/>
      <c r="AQ142" s="32"/>
      <c r="AR142" s="32"/>
      <c r="AS142" s="32"/>
      <c r="AT142" s="32"/>
      <c r="AU142" s="32"/>
      <c r="AV142" s="32"/>
      <c r="AW142" s="32"/>
      <c r="AX142" s="32"/>
      <c r="AY142" s="32"/>
      <c r="AZ142" s="32"/>
      <c r="BA142" s="32"/>
      <c r="BB142" s="32"/>
      <c r="BC142" s="32"/>
      <c r="BD142" s="32"/>
      <c r="BE142" s="32"/>
      <c r="BF142" s="32"/>
      <c r="BG142" s="32"/>
      <c r="BH142" s="32"/>
      <c r="BI142" s="32"/>
      <c r="BJ142" s="32"/>
      <c r="BK142" s="32"/>
      <c r="BL142" s="32"/>
      <c r="BM142" s="32"/>
      <c r="BN142" s="32"/>
      <c r="BO142" s="32"/>
      <c r="BP142" s="32"/>
      <c r="BQ142" s="32"/>
      <c r="BR142" s="32"/>
    </row>
    <row r="143" spans="1:70" s="4" customFormat="1" ht="15.95" customHeight="1" x14ac:dyDescent="0.25">
      <c r="A143" s="2">
        <v>83</v>
      </c>
      <c r="B143" s="3" t="s">
        <v>204</v>
      </c>
      <c r="C143" s="3"/>
      <c r="D143" s="7">
        <f t="shared" si="5"/>
        <v>155</v>
      </c>
      <c r="E143" s="7">
        <f>LARGE((H143,K143,N143,Q143,T143,W143,Z143,AC143,AF143,AI143,AL143,AO143,AR143,AU143,AX143,BA143,BD143,BG143,BJ143,BM143,BP143),1)+LARGE((H143,K143,N143,Q143,T143,W143,Z143,AC143,AF143,AI143,AL143,AO143,AR143,AU143,AX143,BA143,BD143,BG143,BJ143,BM143,BP143),2)+LARGE((H143,K143,N143,Q143,T143,W143,Z143,AC143,AF143,AI143,AL143,AO143,AR143,AU143,AX143,BA143,BD143,BG143,BJ143,BM143,BP143),3)</f>
        <v>69</v>
      </c>
      <c r="F143" s="7">
        <f>LARGE((I143,L143,O143,R143,U143,X143,AA143,AD143,AG143,AJ143,AM143,AP143,AS143,AV143,AY143,BB143,BE143,BH143,BK143,BN143,BQ143),1)+LARGE((I143,L143,O143,R143,U143,X143,AA143,AD143,AG143,AJ143,AM143,AP143,AS143,AV143,AY143,BB143,BE143,BH143,BK143,BN143,BQ143),2)+LARGE((I143,L143,O143,R143,U143,X143,AA143,AD143,AG143,AJ143,AM143,AP143,AS143,AV143,AY143,BB143,BE143,BH143,BK143,BN143,BQ143),3)</f>
        <v>4</v>
      </c>
      <c r="G143" s="7">
        <f>LARGE((J143,M143,P143,S143,V143,Y143,AB143,AE143,AH143,AK143,AN143,AQ143,AT143,AW143,AZ143,BC143,BF143,BI143,BL143,BO143,BR143),1)+LARGE((J143,M143,P143,S143,V143,Y143,AB143,AE143,AH143,AK143,AN143,AQ143,AT143,AW143,AZ143,BC143,BF143,BI143,BL143,BO143,BR143),2)+LARGE((J143,M143,P143,S143,V143,Y143,AB143,AE143,AH143,AK143,AN143,AQ143,AT143,AW143,AZ143,BC143,BF143,BI143,BL143,BO143,BR143),3)</f>
        <v>5</v>
      </c>
      <c r="H143" s="2">
        <v>0</v>
      </c>
      <c r="I143" s="2">
        <v>0</v>
      </c>
      <c r="J143" s="2">
        <v>0</v>
      </c>
      <c r="K143" s="2">
        <v>0</v>
      </c>
      <c r="L143" s="2">
        <v>0</v>
      </c>
      <c r="M143" s="2">
        <v>0</v>
      </c>
      <c r="N143" s="32"/>
      <c r="O143" s="32"/>
      <c r="P143" s="32"/>
      <c r="Q143" s="32"/>
      <c r="R143" s="32"/>
      <c r="S143" s="32"/>
      <c r="T143" s="32">
        <v>69</v>
      </c>
      <c r="U143" s="32">
        <v>4</v>
      </c>
      <c r="V143" s="32">
        <v>5</v>
      </c>
      <c r="W143" s="32"/>
      <c r="X143" s="32"/>
      <c r="Y143" s="32"/>
      <c r="Z143" s="32"/>
      <c r="AA143" s="32"/>
      <c r="AB143" s="32"/>
      <c r="AC143" s="32"/>
      <c r="AD143" s="32"/>
      <c r="AE143" s="32"/>
      <c r="AF143" s="32"/>
      <c r="AG143" s="32"/>
      <c r="AH143" s="32"/>
      <c r="AI143" s="32"/>
      <c r="AJ143" s="32"/>
      <c r="AK143" s="32"/>
      <c r="AL143" s="32"/>
      <c r="AM143" s="32"/>
      <c r="AN143" s="32"/>
      <c r="AO143" s="32"/>
      <c r="AP143" s="32"/>
      <c r="AQ143" s="32"/>
      <c r="AR143" s="32"/>
      <c r="AS143" s="32"/>
      <c r="AT143" s="32"/>
      <c r="AU143" s="32"/>
      <c r="AV143" s="32"/>
      <c r="AW143" s="32"/>
      <c r="AX143" s="32"/>
      <c r="AY143" s="32"/>
      <c r="AZ143" s="32"/>
      <c r="BA143" s="32"/>
      <c r="BB143" s="32"/>
      <c r="BC143" s="32"/>
      <c r="BD143" s="32"/>
      <c r="BE143" s="32"/>
      <c r="BF143" s="32"/>
      <c r="BG143" s="32"/>
      <c r="BH143" s="32"/>
      <c r="BI143" s="32"/>
      <c r="BJ143" s="32"/>
      <c r="BK143" s="32"/>
      <c r="BL143" s="32"/>
      <c r="BM143" s="32"/>
      <c r="BN143" s="32"/>
      <c r="BO143" s="32"/>
      <c r="BP143" s="32"/>
      <c r="BQ143" s="32"/>
      <c r="BR143" s="32"/>
    </row>
    <row r="144" spans="1:70" s="4" customFormat="1" ht="15.95" customHeight="1" x14ac:dyDescent="0.25">
      <c r="A144" s="2">
        <v>84</v>
      </c>
      <c r="B144" s="3" t="s">
        <v>208</v>
      </c>
      <c r="C144" s="3"/>
      <c r="D144" s="7">
        <f t="shared" si="5"/>
        <v>155</v>
      </c>
      <c r="E144" s="7">
        <f>LARGE((H144,K144,N144,Q144,T144,W144,Z144,AC144,AF144,AI144,AL144,AO144,AR144,AU144,AX144,BA144,BD144,BG144,BJ144,BM144,BP144),1)+LARGE((H144,K144,N144,Q144,T144,W144,Z144,AC144,AF144,AI144,AL144,AO144,AR144,AU144,AX144,BA144,BD144,BG144,BJ144,BM144,BP144),2)+LARGE((H144,K144,N144,Q144,T144,W144,Z144,AC144,AF144,AI144,AL144,AO144,AR144,AU144,AX144,BA144,BD144,BG144,BJ144,BM144,BP144),3)</f>
        <v>78</v>
      </c>
      <c r="F144" s="7">
        <f>LARGE((I144,L144,O144,R144,U144,X144,AA144,AD144,AG144,AJ144,AM144,AP144,AS144,AV144,AY144,BB144,BE144,BH144,BK144,BN144,BQ144),1)+LARGE((I144,L144,O144,R144,U144,X144,AA144,AD144,AG144,AJ144,AM144,AP144,AS144,AV144,AY144,BB144,BE144,BH144,BK144,BN144,BQ144),2)+LARGE((I144,L144,O144,R144,U144,X144,AA144,AD144,AG144,AJ144,AM144,AP144,AS144,AV144,AY144,BB144,BE144,BH144,BK144,BN144,BQ144),3)</f>
        <v>3</v>
      </c>
      <c r="G144" s="7">
        <f>LARGE((J144,M144,P144,S144,V144,Y144,AB144,AE144,AH144,AK144,AN144,AQ144,AT144,AW144,AZ144,BC144,BF144,BI144,BL144,BO144,BR144),1)+LARGE((J144,M144,P144,S144,V144,Y144,AB144,AE144,AH144,AK144,AN144,AQ144,AT144,AW144,AZ144,BC144,BF144,BI144,BL144,BO144,BR144),2)+LARGE((J144,M144,P144,S144,V144,Y144,AB144,AE144,AH144,AK144,AN144,AQ144,AT144,AW144,AZ144,BC144,BF144,BI144,BL144,BO144,BR144),3)</f>
        <v>5</v>
      </c>
      <c r="H144" s="2">
        <v>0</v>
      </c>
      <c r="I144" s="2">
        <v>0</v>
      </c>
      <c r="J144" s="2">
        <v>0</v>
      </c>
      <c r="K144" s="2">
        <v>0</v>
      </c>
      <c r="L144" s="2">
        <v>0</v>
      </c>
      <c r="M144" s="2">
        <v>0</v>
      </c>
      <c r="N144" s="32"/>
      <c r="O144" s="32"/>
      <c r="P144" s="32"/>
      <c r="Q144" s="32"/>
      <c r="R144" s="32"/>
      <c r="S144" s="32"/>
      <c r="T144" s="32">
        <v>78</v>
      </c>
      <c r="U144" s="32">
        <v>3</v>
      </c>
      <c r="V144" s="32">
        <v>5</v>
      </c>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32"/>
      <c r="BM144" s="32"/>
      <c r="BN144" s="32"/>
      <c r="BO144" s="32"/>
      <c r="BP144" s="32"/>
      <c r="BQ144" s="32"/>
      <c r="BR144" s="32"/>
    </row>
    <row r="145" spans="1:70" s="4" customFormat="1" ht="15.95" customHeight="1" x14ac:dyDescent="0.25">
      <c r="A145" s="2">
        <v>85</v>
      </c>
      <c r="B145" s="3" t="s">
        <v>207</v>
      </c>
      <c r="C145" s="3"/>
      <c r="D145" s="7">
        <f t="shared" si="5"/>
        <v>154</v>
      </c>
      <c r="E145" s="7">
        <f>LARGE((H145,K145,N145,Q145,T145,W145,Z145,AC145,AF145,AI145,AL145,AO145,AR145,AU145,AX145,BA145,BD145,BG145,BJ145,BM145,BP145),1)+LARGE((H145,K145,N145,Q145,T145,W145,Z145,AC145,AF145,AI145,AL145,AO145,AR145,AU145,AX145,BA145,BD145,BG145,BJ145,BM145,BP145),2)+LARGE((H145,K145,N145,Q145,T145,W145,Z145,AC145,AF145,AI145,AL145,AO145,AR145,AU145,AX145,BA145,BD145,BG145,BJ145,BM145,BP145),3)</f>
        <v>49</v>
      </c>
      <c r="F145" s="7">
        <f>LARGE((I145,L145,O145,R145,U145,X145,AA145,AD145,AG145,AJ145,AM145,AP145,AS145,AV145,AY145,BB145,BE145,BH145,BK145,BN145,BQ145),1)+LARGE((I145,L145,O145,R145,U145,X145,AA145,AD145,AG145,AJ145,AM145,AP145,AS145,AV145,AY145,BB145,BE145,BH145,BK145,BN145,BQ145),2)+LARGE((I145,L145,O145,R145,U145,X145,AA145,AD145,AG145,AJ145,AM145,AP145,AS145,AV145,AY145,BB145,BE145,BH145,BK145,BN145,BQ145),3)</f>
        <v>5</v>
      </c>
      <c r="G145" s="7">
        <f>LARGE((J145,M145,P145,S145,V145,Y145,AB145,AE145,AH145,AK145,AN145,AQ145,AT145,AW145,AZ145,BC145,BF145,BI145,BL145,BO145,BR145),1)+LARGE((J145,M145,P145,S145,V145,Y145,AB145,AE145,AH145,AK145,AN145,AQ145,AT145,AW145,AZ145,BC145,BF145,BI145,BL145,BO145,BR145),2)+LARGE((J145,M145,P145,S145,V145,Y145,AB145,AE145,AH145,AK145,AN145,AQ145,AT145,AW145,AZ145,BC145,BF145,BI145,BL145,BO145,BR145),3)</f>
        <v>6</v>
      </c>
      <c r="H145" s="2">
        <v>0</v>
      </c>
      <c r="I145" s="2">
        <v>0</v>
      </c>
      <c r="J145" s="2">
        <v>0</v>
      </c>
      <c r="K145" s="2">
        <v>0</v>
      </c>
      <c r="L145" s="2">
        <v>0</v>
      </c>
      <c r="M145" s="2">
        <v>0</v>
      </c>
      <c r="N145" s="32"/>
      <c r="O145" s="32"/>
      <c r="P145" s="32"/>
      <c r="Q145" s="32"/>
      <c r="R145" s="32"/>
      <c r="S145" s="32"/>
      <c r="T145" s="32">
        <v>49</v>
      </c>
      <c r="U145" s="32">
        <v>5</v>
      </c>
      <c r="V145" s="32">
        <v>6</v>
      </c>
      <c r="W145" s="32"/>
      <c r="X145" s="32"/>
      <c r="Y145" s="32"/>
      <c r="Z145" s="32"/>
      <c r="AA145" s="32"/>
      <c r="AB145" s="32"/>
      <c r="AC145" s="32"/>
      <c r="AD145" s="32"/>
      <c r="AE145" s="32"/>
      <c r="AF145" s="32"/>
      <c r="AG145" s="32"/>
      <c r="AH145" s="32"/>
      <c r="AI145" s="32"/>
      <c r="AJ145" s="32"/>
      <c r="AK145" s="32"/>
      <c r="AL145" s="32"/>
      <c r="AM145" s="32"/>
      <c r="AN145" s="32"/>
      <c r="AO145" s="32"/>
      <c r="AP145" s="32"/>
      <c r="AQ145" s="32"/>
      <c r="AR145" s="32"/>
      <c r="AS145" s="32"/>
      <c r="AT145" s="32"/>
      <c r="AU145" s="32"/>
      <c r="AV145" s="32"/>
      <c r="AW145" s="32"/>
      <c r="AX145" s="32"/>
      <c r="AY145" s="32"/>
      <c r="AZ145" s="32"/>
      <c r="BA145" s="32"/>
      <c r="BB145" s="32"/>
      <c r="BC145" s="32"/>
      <c r="BD145" s="32"/>
      <c r="BE145" s="32"/>
      <c r="BF145" s="32"/>
      <c r="BG145" s="32"/>
      <c r="BH145" s="32"/>
      <c r="BI145" s="32"/>
      <c r="BJ145" s="32"/>
      <c r="BK145" s="32"/>
      <c r="BL145" s="32"/>
      <c r="BM145" s="32"/>
      <c r="BN145" s="32"/>
      <c r="BO145" s="32"/>
      <c r="BP145" s="32"/>
      <c r="BQ145" s="32"/>
      <c r="BR145" s="32"/>
    </row>
    <row r="146" spans="1:70" s="4" customFormat="1" ht="15.95" customHeight="1" x14ac:dyDescent="0.25">
      <c r="A146" s="2">
        <v>86</v>
      </c>
      <c r="B146" s="3" t="s">
        <v>206</v>
      </c>
      <c r="C146" s="3"/>
      <c r="D146" s="7">
        <f t="shared" si="5"/>
        <v>154</v>
      </c>
      <c r="E146" s="7">
        <f>LARGE((H146,K146,N146,Q146,T146,W146,Z146,AC146,AF146,AI146,AL146,AO146,AR146,AU146,AX146,BA146,BD146,BG146,BJ146,BM146,BP146),1)+LARGE((H146,K146,N146,Q146,T146,W146,Z146,AC146,AF146,AI146,AL146,AO146,AR146,AU146,AX146,BA146,BD146,BG146,BJ146,BM146,BP146),2)+LARGE((H146,K146,N146,Q146,T146,W146,Z146,AC146,AF146,AI146,AL146,AO146,AR146,AU146,AX146,BA146,BD146,BG146,BJ146,BM146,BP146),3)</f>
        <v>57</v>
      </c>
      <c r="F146" s="7">
        <f>LARGE((I146,L146,O146,R146,U146,X146,AA146,AD146,AG146,AJ146,AM146,AP146,AS146,AV146,AY146,BB146,BE146,BH146,BK146,BN146,BQ146),1)+LARGE((I146,L146,O146,R146,U146,X146,AA146,AD146,AG146,AJ146,AM146,AP146,AS146,AV146,AY146,BB146,BE146,BH146,BK146,BN146,BQ146),2)+LARGE((I146,L146,O146,R146,U146,X146,AA146,AD146,AG146,AJ146,AM146,AP146,AS146,AV146,AY146,BB146,BE146,BH146,BK146,BN146,BQ146),3)</f>
        <v>3</v>
      </c>
      <c r="G146" s="7">
        <f>LARGE((J146,M146,P146,S146,V146,Y146,AB146,AE146,AH146,AK146,AN146,AQ146,AT146,AW146,AZ146,BC146,BF146,BI146,BL146,BO146,BR146),1)+LARGE((J146,M146,P146,S146,V146,Y146,AB146,AE146,AH146,AK146,AN146,AQ146,AT146,AW146,AZ146,BC146,BF146,BI146,BL146,BO146,BR146),2)+LARGE((J146,M146,P146,S146,V146,Y146,AB146,AE146,AH146,AK146,AN146,AQ146,AT146,AW146,AZ146,BC146,BF146,BI146,BL146,BO146,BR146),3)</f>
        <v>7</v>
      </c>
      <c r="H146" s="2">
        <v>0</v>
      </c>
      <c r="I146" s="2">
        <v>0</v>
      </c>
      <c r="J146" s="2">
        <v>0</v>
      </c>
      <c r="K146" s="2">
        <v>0</v>
      </c>
      <c r="L146" s="2">
        <v>0</v>
      </c>
      <c r="M146" s="2">
        <v>0</v>
      </c>
      <c r="N146" s="32"/>
      <c r="O146" s="32"/>
      <c r="P146" s="32"/>
      <c r="Q146" s="32"/>
      <c r="R146" s="32"/>
      <c r="S146" s="32"/>
      <c r="T146" s="32">
        <v>57</v>
      </c>
      <c r="U146" s="32">
        <v>3</v>
      </c>
      <c r="V146" s="32">
        <v>7</v>
      </c>
      <c r="W146" s="32"/>
      <c r="X146" s="32"/>
      <c r="Y146" s="32"/>
      <c r="Z146" s="32"/>
      <c r="AA146" s="32"/>
      <c r="AB146" s="32"/>
      <c r="AC146" s="32"/>
      <c r="AD146" s="32"/>
      <c r="AE146" s="32"/>
      <c r="AF146" s="32"/>
      <c r="AG146" s="32"/>
      <c r="AH146" s="32"/>
      <c r="AI146" s="32"/>
      <c r="AJ146" s="32"/>
      <c r="AK146" s="32"/>
      <c r="AL146" s="32"/>
      <c r="AM146" s="32"/>
      <c r="AN146" s="32"/>
      <c r="AO146" s="32"/>
      <c r="AP146" s="32"/>
      <c r="AQ146" s="32"/>
      <c r="AR146" s="32"/>
      <c r="AS146" s="32"/>
      <c r="AT146" s="32"/>
      <c r="AU146" s="32"/>
      <c r="AV146" s="32"/>
      <c r="AW146" s="32"/>
      <c r="AX146" s="32"/>
      <c r="AY146" s="32"/>
      <c r="AZ146" s="32"/>
      <c r="BA146" s="32"/>
      <c r="BB146" s="32"/>
      <c r="BC146" s="32"/>
      <c r="BD146" s="32"/>
      <c r="BE146" s="32"/>
      <c r="BF146" s="32"/>
      <c r="BG146" s="32"/>
      <c r="BH146" s="32"/>
      <c r="BI146" s="32"/>
      <c r="BJ146" s="32"/>
      <c r="BK146" s="32"/>
      <c r="BL146" s="32"/>
      <c r="BM146" s="32"/>
      <c r="BN146" s="32"/>
      <c r="BO146" s="32"/>
      <c r="BP146" s="32"/>
      <c r="BQ146" s="32"/>
      <c r="BR146" s="32"/>
    </row>
    <row r="147" spans="1:70" s="4" customFormat="1" ht="15.95" customHeight="1" x14ac:dyDescent="0.25">
      <c r="A147" s="2">
        <v>87</v>
      </c>
      <c r="B147" s="3" t="s">
        <v>188</v>
      </c>
      <c r="C147" s="3"/>
      <c r="D147" s="7">
        <f t="shared" si="5"/>
        <v>151</v>
      </c>
      <c r="E147" s="7">
        <f>LARGE((H147,K147,N147,Q147,T147,W147,Z147,AC147,AF147,AI147,AL147,AO147,AR147,AU147,AX147,BA147,BD147,BG147,BJ147,BM147,BP147),1)+LARGE((H147,K147,N147,Q147,T147,W147,Z147,AC147,AF147,AI147,AL147,AO147,AR147,AU147,AX147,BA147,BD147,BG147,BJ147,BM147,BP147),2)+LARGE((H147,K147,N147,Q147,T147,W147,Z147,AC147,AF147,AI147,AL147,AO147,AR147,AU147,AX147,BA147,BD147,BG147,BJ147,BM147,BP147),3)</f>
        <v>64</v>
      </c>
      <c r="F147" s="7">
        <f>LARGE((I147,L147,O147,R147,U147,X147,AA147,AD147,AG147,AJ147,AM147,AP147,AS147,AV147,AY147,BB147,BE147,BH147,BK147,BN147,BQ147),1)+LARGE((I147,L147,O147,R147,U147,X147,AA147,AD147,AG147,AJ147,AM147,AP147,AS147,AV147,AY147,BB147,BE147,BH147,BK147,BN147,BQ147),2)+LARGE((I147,L147,O147,R147,U147,X147,AA147,AD147,AG147,AJ147,AM147,AP147,AS147,AV147,AY147,BB147,BE147,BH147,BK147,BN147,BQ147),3)</f>
        <v>3</v>
      </c>
      <c r="G147" s="7">
        <f>LARGE((J147,M147,P147,S147,V147,Y147,AB147,AE147,AH147,AK147,AN147,AQ147,AT147,AW147,AZ147,BC147,BF147,BI147,BL147,BO147,BR147),1)+LARGE((J147,M147,P147,S147,V147,Y147,AB147,AE147,AH147,AK147,AN147,AQ147,AT147,AW147,AZ147,BC147,BF147,BI147,BL147,BO147,BR147),2)+LARGE((J147,M147,P147,S147,V147,Y147,AB147,AE147,AH147,AK147,AN147,AQ147,AT147,AW147,AZ147,BC147,BF147,BI147,BL147,BO147,BR147),3)</f>
        <v>6</v>
      </c>
      <c r="H147" s="2">
        <v>0</v>
      </c>
      <c r="I147" s="2">
        <v>0</v>
      </c>
      <c r="J147" s="2">
        <v>0</v>
      </c>
      <c r="K147" s="2">
        <v>0</v>
      </c>
      <c r="L147" s="2">
        <v>0</v>
      </c>
      <c r="M147" s="2">
        <v>0</v>
      </c>
      <c r="N147" s="32"/>
      <c r="O147" s="32"/>
      <c r="P147" s="32"/>
      <c r="Q147" s="32">
        <v>64</v>
      </c>
      <c r="R147" s="32">
        <v>3</v>
      </c>
      <c r="S147" s="32">
        <v>6</v>
      </c>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c r="AR147" s="32"/>
      <c r="AS147" s="32"/>
      <c r="AT147" s="32"/>
      <c r="AU147" s="32"/>
      <c r="AV147" s="32"/>
      <c r="AW147" s="32"/>
      <c r="AX147" s="32"/>
      <c r="AY147" s="32"/>
      <c r="AZ147" s="32"/>
      <c r="BA147" s="32"/>
      <c r="BB147" s="32"/>
      <c r="BC147" s="32"/>
      <c r="BD147" s="32"/>
      <c r="BE147" s="32"/>
      <c r="BF147" s="32"/>
      <c r="BG147" s="32"/>
      <c r="BH147" s="32"/>
      <c r="BI147" s="32"/>
      <c r="BJ147" s="32"/>
      <c r="BK147" s="32"/>
      <c r="BL147" s="32"/>
      <c r="BM147" s="32"/>
      <c r="BN147" s="32"/>
      <c r="BO147" s="32"/>
      <c r="BP147" s="32"/>
      <c r="BQ147" s="32"/>
      <c r="BR147" s="32"/>
    </row>
    <row r="148" spans="1:70" s="4" customFormat="1" ht="15.95" customHeight="1" x14ac:dyDescent="0.25">
      <c r="A148" s="2">
        <v>88</v>
      </c>
      <c r="B148" s="3" t="s">
        <v>174</v>
      </c>
      <c r="C148" s="3"/>
      <c r="D148" s="7">
        <f t="shared" si="5"/>
        <v>149</v>
      </c>
      <c r="E148" s="7">
        <f>LARGE((H148,K148,N148,Q148,T148,W148,Z148,AC148,AF148,AI148,AL148,AO148,AR148,AU148,AX148,BA148,BD148,BG148,BJ148,BM148,BP148),1)+LARGE((H148,K148,N148,Q148,T148,W148,Z148,AC148,AF148,AI148,AL148,AO148,AR148,AU148,AX148,BA148,BD148,BG148,BJ148,BM148,BP148),2)+LARGE((H148,K148,N148,Q148,T148,W148,Z148,AC148,AF148,AI148,AL148,AO148,AR148,AU148,AX148,BA148,BD148,BG148,BJ148,BM148,BP148),3)</f>
        <v>62</v>
      </c>
      <c r="F148" s="7">
        <f>LARGE((I148,L148,O148,R148,U148,X148,AA148,AD148,AG148,AJ148,AM148,AP148,AS148,AV148,AY148,BB148,BE148,BH148,BK148,BN148,BQ148),1)+LARGE((I148,L148,O148,R148,U148,X148,AA148,AD148,AG148,AJ148,AM148,AP148,AS148,AV148,AY148,BB148,BE148,BH148,BK148,BN148,BQ148),2)+LARGE((I148,L148,O148,R148,U148,X148,AA148,AD148,AG148,AJ148,AM148,AP148,AS148,AV148,AY148,BB148,BE148,BH148,BK148,BN148,BQ148),3)</f>
        <v>3</v>
      </c>
      <c r="G148" s="7">
        <f>LARGE((J148,M148,P148,S148,V148,Y148,AB148,AE148,AH148,AK148,AN148,AQ148,AT148,AW148,AZ148,BC148,BF148,BI148,BL148,BO148,BR148),1)+LARGE((J148,M148,P148,S148,V148,Y148,AB148,AE148,AH148,AK148,AN148,AQ148,AT148,AW148,AZ148,BC148,BF148,BI148,BL148,BO148,BR148),2)+LARGE((J148,M148,P148,S148,V148,Y148,AB148,AE148,AH148,AK148,AN148,AQ148,AT148,AW148,AZ148,BC148,BF148,BI148,BL148,BO148,BR148),3)</f>
        <v>6</v>
      </c>
      <c r="H148" s="2">
        <v>0</v>
      </c>
      <c r="I148" s="2">
        <v>0</v>
      </c>
      <c r="J148" s="2">
        <v>0</v>
      </c>
      <c r="K148" s="2">
        <v>0</v>
      </c>
      <c r="L148" s="2">
        <v>0</v>
      </c>
      <c r="M148" s="2">
        <v>0</v>
      </c>
      <c r="N148" s="32">
        <v>62</v>
      </c>
      <c r="O148" s="32">
        <v>3</v>
      </c>
      <c r="P148" s="32">
        <v>6</v>
      </c>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32"/>
      <c r="BM148" s="32"/>
      <c r="BN148" s="32"/>
      <c r="BO148" s="32"/>
      <c r="BP148" s="32"/>
      <c r="BQ148" s="32"/>
      <c r="BR148" s="32"/>
    </row>
    <row r="149" spans="1:70" s="4" customFormat="1" ht="15.95" customHeight="1" x14ac:dyDescent="0.25">
      <c r="A149" s="2">
        <v>89</v>
      </c>
      <c r="B149" s="3" t="s">
        <v>212</v>
      </c>
      <c r="C149" s="3"/>
      <c r="D149" s="7">
        <f t="shared" si="5"/>
        <v>140</v>
      </c>
      <c r="E149" s="7">
        <f>LARGE((H149,K149,N149,Q149,T149,W149,Z149,AC149,AF149,AI149,AL149,AO149,AR149,AU149,AX149,BA149,BD149,BG149,BJ149,BM149,BP149),1)+LARGE((H149,K149,N149,Q149,T149,W149,Z149,AC149,AF149,AI149,AL149,AO149,AR149,AU149,AX149,BA149,BD149,BG149,BJ149,BM149,BP149),2)+LARGE((H149,K149,N149,Q149,T149,W149,Z149,AC149,AF149,AI149,AL149,AO149,AR149,AU149,AX149,BA149,BD149,BG149,BJ149,BM149,BP149),3)</f>
        <v>65</v>
      </c>
      <c r="F149" s="7">
        <f>LARGE((I149,L149,O149,R149,U149,X149,AA149,AD149,AG149,AJ149,AM149,AP149,AS149,AV149,AY149,BB149,BE149,BH149,BK149,BN149,BQ149),1)+LARGE((I149,L149,O149,R149,U149,X149,AA149,AD149,AG149,AJ149,AM149,AP149,AS149,AV149,AY149,BB149,BE149,BH149,BK149,BN149,BQ149),2)+LARGE((I149,L149,O149,R149,U149,X149,AA149,AD149,AG149,AJ149,AM149,AP149,AS149,AV149,AY149,BB149,BE149,BH149,BK149,BN149,BQ149),3)</f>
        <v>5</v>
      </c>
      <c r="G149" s="7">
        <f>LARGE((J149,M149,P149,S149,V149,Y149,AB149,AE149,AH149,AK149,AN149,AQ149,AT149,AW149,AZ149,BC149,BF149,BI149,BL149,BO149,BR149),1)+LARGE((J149,M149,P149,S149,V149,Y149,AB149,AE149,AH149,AK149,AN149,AQ149,AT149,AW149,AZ149,BC149,BF149,BI149,BL149,BO149,BR149),2)+LARGE((J149,M149,P149,S149,V149,Y149,AB149,AE149,AH149,AK149,AN149,AQ149,AT149,AW149,AZ149,BC149,BF149,BI149,BL149,BO149,BR149),3)</f>
        <v>3</v>
      </c>
      <c r="H149" s="2">
        <v>0</v>
      </c>
      <c r="I149" s="2">
        <v>0</v>
      </c>
      <c r="J149" s="2">
        <v>0</v>
      </c>
      <c r="K149" s="2">
        <v>0</v>
      </c>
      <c r="L149" s="2">
        <v>0</v>
      </c>
      <c r="M149" s="2">
        <v>0</v>
      </c>
      <c r="N149" s="32"/>
      <c r="O149" s="32"/>
      <c r="P149" s="32"/>
      <c r="Q149" s="32"/>
      <c r="R149" s="32"/>
      <c r="S149" s="32"/>
      <c r="T149" s="32">
        <v>65</v>
      </c>
      <c r="U149" s="32">
        <v>5</v>
      </c>
      <c r="V149" s="32">
        <v>3</v>
      </c>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32"/>
      <c r="BM149" s="32"/>
      <c r="BN149" s="32"/>
      <c r="BO149" s="32"/>
      <c r="BP149" s="32"/>
      <c r="BQ149" s="32"/>
      <c r="BR149" s="32"/>
    </row>
    <row r="150" spans="1:70" s="4" customFormat="1" ht="15.95" customHeight="1" x14ac:dyDescent="0.25">
      <c r="A150" s="2">
        <v>90</v>
      </c>
      <c r="B150" s="3" t="s">
        <v>109</v>
      </c>
      <c r="C150" s="3"/>
      <c r="D150" s="7">
        <f t="shared" si="5"/>
        <v>138</v>
      </c>
      <c r="E150" s="7">
        <f>LARGE((H150,K150,N150,Q150,T150,W150,Z150,AC150,AF150,AI150,AL150,AO150,AR150,AU150,AX150,BA150,BD150,BG150,BJ150,BM150,BP150),1)+LARGE((H150,K150,N150,Q150,T150,W150,Z150,AC150,AF150,AI150,AL150,AO150,AR150,AU150,AX150,BA150,BD150,BG150,BJ150,BM150,BP150),2)+LARGE((H150,K150,N150,Q150,T150,W150,Z150,AC150,AF150,AI150,AL150,AO150,AR150,AU150,AX150,BA150,BD150,BG150,BJ150,BM150,BP150),3)</f>
        <v>70</v>
      </c>
      <c r="F150" s="7">
        <f>LARGE((I150,L150,O150,R150,U150,X150,AA150,AD150,AG150,AJ150,AM150,AP150,AS150,AV150,AY150,BB150,BE150,BH150,BK150,BN150,BQ150),1)+LARGE((I150,L150,O150,R150,U150,X150,AA150,AD150,AG150,AJ150,AM150,AP150,AS150,AV150,AY150,BB150,BE150,BH150,BK150,BN150,BQ150),2)+LARGE((I150,L150,O150,R150,U150,X150,AA150,AD150,AG150,AJ150,AM150,AP150,AS150,AV150,AY150,BB150,BE150,BH150,BK150,BN150,BQ150),3)</f>
        <v>2</v>
      </c>
      <c r="G150" s="7">
        <f>LARGE((J150,M150,P150,S150,V150,Y150,AB150,AE150,AH150,AK150,AN150,AQ150,AT150,AW150,AZ150,BC150,BF150,BI150,BL150,BO150,BR150),1)+LARGE((J150,M150,P150,S150,V150,Y150,AB150,AE150,AH150,AK150,AN150,AQ150,AT150,AW150,AZ150,BC150,BF150,BI150,BL150,BO150,BR150),2)+LARGE((J150,M150,P150,S150,V150,Y150,AB150,AE150,AH150,AK150,AN150,AQ150,AT150,AW150,AZ150,BC150,BF150,BI150,BL150,BO150,BR150),3)</f>
        <v>5</v>
      </c>
      <c r="H150" s="2">
        <v>0</v>
      </c>
      <c r="I150" s="2">
        <v>0</v>
      </c>
      <c r="J150" s="2">
        <v>0</v>
      </c>
      <c r="K150" s="2">
        <v>0</v>
      </c>
      <c r="L150" s="2">
        <v>0</v>
      </c>
      <c r="M150" s="2">
        <v>0</v>
      </c>
      <c r="N150" s="32"/>
      <c r="O150" s="32"/>
      <c r="P150" s="32"/>
      <c r="Q150" s="32"/>
      <c r="R150" s="32"/>
      <c r="S150" s="32"/>
      <c r="T150" s="32">
        <v>70</v>
      </c>
      <c r="U150" s="32">
        <v>2</v>
      </c>
      <c r="V150" s="32">
        <v>5</v>
      </c>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c r="AY150" s="32"/>
      <c r="AZ150" s="32"/>
      <c r="BA150" s="32"/>
      <c r="BB150" s="32"/>
      <c r="BC150" s="32"/>
      <c r="BD150" s="32"/>
      <c r="BE150" s="32"/>
      <c r="BF150" s="32"/>
      <c r="BG150" s="32"/>
      <c r="BH150" s="32"/>
      <c r="BI150" s="32"/>
      <c r="BJ150" s="32"/>
      <c r="BK150" s="32"/>
      <c r="BL150" s="32"/>
      <c r="BM150" s="32"/>
      <c r="BN150" s="32"/>
      <c r="BO150" s="32"/>
      <c r="BP150" s="32"/>
      <c r="BQ150" s="32"/>
      <c r="BR150" s="32"/>
    </row>
    <row r="151" spans="1:70" s="4" customFormat="1" ht="15.95" customHeight="1" x14ac:dyDescent="0.25">
      <c r="A151" s="2">
        <v>91</v>
      </c>
      <c r="B151" s="3" t="s">
        <v>217</v>
      </c>
      <c r="C151" s="3"/>
      <c r="D151" s="7">
        <f t="shared" si="5"/>
        <v>133</v>
      </c>
      <c r="E151" s="7">
        <f>LARGE((H151,K151,N151,Q151,T151,W151,Z151,AC151,AF151,AI151,AL151,AO151,AR151,AU151,AX151,BA151,BD151,BG151,BJ151,BM151,BP151),1)+LARGE((H151,K151,N151,Q151,T151,W151,Z151,AC151,AF151,AI151,AL151,AO151,AR151,AU151,AX151,BA151,BD151,BG151,BJ151,BM151,BP151),2)+LARGE((H151,K151,N151,Q151,T151,W151,Z151,AC151,AF151,AI151,AL151,AO151,AR151,AU151,AX151,BA151,BD151,BG151,BJ151,BM151,BP151),3)</f>
        <v>46</v>
      </c>
      <c r="F151" s="7">
        <f>LARGE((I151,L151,O151,R151,U151,X151,AA151,AD151,AG151,AJ151,AM151,AP151,AS151,AV151,AY151,BB151,BE151,BH151,BK151,BN151,BQ151),1)+LARGE((I151,L151,O151,R151,U151,X151,AA151,AD151,AG151,AJ151,AM151,AP151,AS151,AV151,AY151,BB151,BE151,BH151,BK151,BN151,BQ151),2)+LARGE((I151,L151,O151,R151,U151,X151,AA151,AD151,AG151,AJ151,AM151,AP151,AS151,AV151,AY151,BB151,BE151,BH151,BK151,BN151,BQ151),3)</f>
        <v>3</v>
      </c>
      <c r="G151" s="7">
        <f>LARGE((J151,M151,P151,S151,V151,Y151,AB151,AE151,AH151,AK151,AN151,AQ151,AT151,AW151,AZ151,BC151,BF151,BI151,BL151,BO151,BR151),1)+LARGE((J151,M151,P151,S151,V151,Y151,AB151,AE151,AH151,AK151,AN151,AQ151,AT151,AW151,AZ151,BC151,BF151,BI151,BL151,BO151,BR151),2)+LARGE((J151,M151,P151,S151,V151,Y151,AB151,AE151,AH151,AK151,AN151,AQ151,AT151,AW151,AZ151,BC151,BF151,BI151,BL151,BO151,BR151),3)</f>
        <v>6</v>
      </c>
      <c r="H151" s="2">
        <v>0</v>
      </c>
      <c r="I151" s="2">
        <v>0</v>
      </c>
      <c r="J151" s="2">
        <v>0</v>
      </c>
      <c r="K151" s="2">
        <v>0</v>
      </c>
      <c r="L151" s="2">
        <v>0</v>
      </c>
      <c r="M151" s="2">
        <v>0</v>
      </c>
      <c r="N151" s="32"/>
      <c r="O151" s="32"/>
      <c r="P151" s="32"/>
      <c r="Q151" s="32"/>
      <c r="R151" s="32"/>
      <c r="S151" s="32"/>
      <c r="T151" s="32">
        <v>46</v>
      </c>
      <c r="U151" s="32">
        <v>3</v>
      </c>
      <c r="V151" s="32">
        <v>6</v>
      </c>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c r="AY151" s="32"/>
      <c r="AZ151" s="32"/>
      <c r="BA151" s="32"/>
      <c r="BB151" s="32"/>
      <c r="BC151" s="32"/>
      <c r="BD151" s="32"/>
      <c r="BE151" s="32"/>
      <c r="BF151" s="32"/>
      <c r="BG151" s="32"/>
      <c r="BH151" s="32"/>
      <c r="BI151" s="32"/>
      <c r="BJ151" s="32"/>
      <c r="BK151" s="32"/>
      <c r="BL151" s="32"/>
      <c r="BM151" s="32"/>
      <c r="BN151" s="32"/>
      <c r="BO151" s="32"/>
      <c r="BP151" s="32"/>
      <c r="BQ151" s="32"/>
      <c r="BR151" s="32"/>
    </row>
    <row r="152" spans="1:70" s="4" customFormat="1" ht="15.95" customHeight="1" x14ac:dyDescent="0.25">
      <c r="A152" s="2">
        <v>92</v>
      </c>
      <c r="B152" s="3" t="s">
        <v>219</v>
      </c>
      <c r="C152" s="3"/>
      <c r="D152" s="7">
        <f t="shared" si="5"/>
        <v>131</v>
      </c>
      <c r="E152" s="7">
        <f>LARGE((H152,K152,N152,Q152,T152,W152,Z152,AC152,AF152,AI152,AL152,AO152,AR152,AU152,AX152,BA152,BD152,BG152,BJ152,BM152,BP152),1)+LARGE((H152,K152,N152,Q152,T152,W152,Z152,AC152,AF152,AI152,AL152,AO152,AR152,AU152,AX152,BA152,BD152,BG152,BJ152,BM152,BP152),2)+LARGE((H152,K152,N152,Q152,T152,W152,Z152,AC152,AF152,AI152,AL152,AO152,AR152,AU152,AX152,BA152,BD152,BG152,BJ152,BM152,BP152),3)</f>
        <v>72</v>
      </c>
      <c r="F152" s="7">
        <f>LARGE((I152,L152,O152,R152,U152,X152,AA152,AD152,AG152,AJ152,AM152,AP152,AS152,AV152,AY152,BB152,BE152,BH152,BK152,BN152,BQ152),1)+LARGE((I152,L152,O152,R152,U152,X152,AA152,AD152,AG152,AJ152,AM152,AP152,AS152,AV152,AY152,BB152,BE152,BH152,BK152,BN152,BQ152),2)+LARGE((I152,L152,O152,R152,U152,X152,AA152,AD152,AG152,AJ152,AM152,AP152,AS152,AV152,AY152,BB152,BE152,BH152,BK152,BN152,BQ152),3)</f>
        <v>1</v>
      </c>
      <c r="G152" s="7">
        <f>LARGE((J152,M152,P152,S152,V152,Y152,AB152,AE152,AH152,AK152,AN152,AQ152,AT152,AW152,AZ152,BC152,BF152,BI152,BL152,BO152,BR152),1)+LARGE((J152,M152,P152,S152,V152,Y152,AB152,AE152,AH152,AK152,AN152,AQ152,AT152,AW152,AZ152,BC152,BF152,BI152,BL152,BO152,BR152),2)+LARGE((J152,M152,P152,S152,V152,Y152,AB152,AE152,AH152,AK152,AN152,AQ152,AT152,AW152,AZ152,BC152,BF152,BI152,BL152,BO152,BR152),3)</f>
        <v>5</v>
      </c>
      <c r="H152" s="2">
        <v>0</v>
      </c>
      <c r="I152" s="2">
        <v>0</v>
      </c>
      <c r="J152" s="2">
        <v>0</v>
      </c>
      <c r="K152" s="2">
        <v>0</v>
      </c>
      <c r="L152" s="2">
        <v>0</v>
      </c>
      <c r="M152" s="2">
        <v>0</v>
      </c>
      <c r="N152" s="32"/>
      <c r="O152" s="32"/>
      <c r="P152" s="32"/>
      <c r="Q152" s="32"/>
      <c r="R152" s="32"/>
      <c r="S152" s="32"/>
      <c r="T152" s="32"/>
      <c r="U152" s="32"/>
      <c r="V152" s="32"/>
      <c r="W152" s="32">
        <v>72</v>
      </c>
      <c r="X152" s="32">
        <v>1</v>
      </c>
      <c r="Y152" s="32">
        <v>5</v>
      </c>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c r="AY152" s="32"/>
      <c r="AZ152" s="32"/>
      <c r="BA152" s="32"/>
      <c r="BB152" s="32"/>
      <c r="BC152" s="32"/>
      <c r="BD152" s="32"/>
      <c r="BE152" s="32"/>
      <c r="BF152" s="32"/>
      <c r="BG152" s="32"/>
      <c r="BH152" s="32"/>
      <c r="BI152" s="32"/>
      <c r="BJ152" s="32"/>
      <c r="BK152" s="32"/>
      <c r="BL152" s="32"/>
      <c r="BM152" s="32"/>
      <c r="BN152" s="32"/>
      <c r="BO152" s="32"/>
      <c r="BP152" s="32"/>
      <c r="BQ152" s="32"/>
      <c r="BR152" s="32"/>
    </row>
    <row r="153" spans="1:70" s="4" customFormat="1" ht="15.95" customHeight="1" x14ac:dyDescent="0.25">
      <c r="A153" s="2">
        <v>93</v>
      </c>
      <c r="B153" s="3" t="s">
        <v>154</v>
      </c>
      <c r="C153" s="3"/>
      <c r="D153" s="7">
        <f t="shared" si="5"/>
        <v>127</v>
      </c>
      <c r="E153" s="7">
        <f>LARGE((H153,K153,N153,Q153,T153,W153,Z153,AC153,AF153,AI153,AL153,AO153,AR153,AU153,AX153,BA153,BD153,BG153,BJ153,BM153,BP153),1)+LARGE((H153,K153,N153,Q153,T153,W153,Z153,AC153,AF153,AI153,AL153,AO153,AR153,AU153,AX153,BA153,BD153,BG153,BJ153,BM153,BP153),2)+LARGE((H153,K153,N153,Q153,T153,W153,Z153,AC153,AF153,AI153,AL153,AO153,AR153,AU153,AX153,BA153,BD153,BG153,BJ153,BM153,BP153),3)</f>
        <v>42</v>
      </c>
      <c r="F153" s="7">
        <f>LARGE((I153,L153,O153,R153,U153,X153,AA153,AD153,AG153,AJ153,AM153,AP153,AS153,AV153,AY153,BB153,BE153,BH153,BK153,BN153,BQ153),1)+LARGE((I153,L153,O153,R153,U153,X153,AA153,AD153,AG153,AJ153,AM153,AP153,AS153,AV153,AY153,BB153,BE153,BH153,BK153,BN153,BQ153),2)+LARGE((I153,L153,O153,R153,U153,X153,AA153,AD153,AG153,AJ153,AM153,AP153,AS153,AV153,AY153,BB153,BE153,BH153,BK153,BN153,BQ153),3)</f>
        <v>5</v>
      </c>
      <c r="G153" s="7">
        <f>LARGE((J153,M153,P153,S153,V153,Y153,AB153,AE153,AH153,AK153,AN153,AQ153,AT153,AW153,AZ153,BC153,BF153,BI153,BL153,BO153,BR153),1)+LARGE((J153,M153,P153,S153,V153,Y153,AB153,AE153,AH153,AK153,AN153,AQ153,AT153,AW153,AZ153,BC153,BF153,BI153,BL153,BO153,BR153),2)+LARGE((J153,M153,P153,S153,V153,Y153,AB153,AE153,AH153,AK153,AN153,AQ153,AT153,AW153,AZ153,BC153,BF153,BI153,BL153,BO153,BR153),3)</f>
        <v>4</v>
      </c>
      <c r="H153" s="2">
        <v>0</v>
      </c>
      <c r="I153" s="2">
        <v>0</v>
      </c>
      <c r="J153" s="2">
        <v>0</v>
      </c>
      <c r="K153" s="2">
        <v>0</v>
      </c>
      <c r="L153" s="2">
        <v>0</v>
      </c>
      <c r="M153" s="2">
        <v>0</v>
      </c>
      <c r="N153" s="32"/>
      <c r="O153" s="32"/>
      <c r="P153" s="32"/>
      <c r="Q153" s="32"/>
      <c r="R153" s="32"/>
      <c r="S153" s="32"/>
      <c r="T153" s="32">
        <v>42</v>
      </c>
      <c r="U153" s="32">
        <v>5</v>
      </c>
      <c r="V153" s="32">
        <v>4</v>
      </c>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c r="AY153" s="32"/>
      <c r="AZ153" s="32"/>
      <c r="BA153" s="32"/>
      <c r="BB153" s="32"/>
      <c r="BC153" s="32"/>
      <c r="BD153" s="32"/>
      <c r="BE153" s="32"/>
      <c r="BF153" s="32"/>
      <c r="BG153" s="32"/>
      <c r="BH153" s="32"/>
      <c r="BI153" s="32"/>
      <c r="BJ153" s="32"/>
      <c r="BK153" s="32"/>
      <c r="BL153" s="32"/>
      <c r="BM153" s="32"/>
      <c r="BN153" s="32"/>
      <c r="BO153" s="32"/>
      <c r="BP153" s="32"/>
      <c r="BQ153" s="32"/>
      <c r="BR153" s="32"/>
    </row>
    <row r="154" spans="1:70" s="4" customFormat="1" ht="15.95" customHeight="1" x14ac:dyDescent="0.25">
      <c r="A154" s="2">
        <v>94</v>
      </c>
      <c r="B154" s="3" t="s">
        <v>213</v>
      </c>
      <c r="C154" s="3"/>
      <c r="D154" s="7">
        <f t="shared" si="5"/>
        <v>124</v>
      </c>
      <c r="E154" s="7">
        <f>LARGE((H154,K154,N154,Q154,T154,W154,Z154,AC154,AF154,AI154,AL154,AO154,AR154,AU154,AX154,BA154,BD154,BG154,BJ154,BM154,BP154),1)+LARGE((H154,K154,N154,Q154,T154,W154,Z154,AC154,AF154,AI154,AL154,AO154,AR154,AU154,AX154,BA154,BD154,BG154,BJ154,BM154,BP154),2)+LARGE((H154,K154,N154,Q154,T154,W154,Z154,AC154,AF154,AI154,AL154,AO154,AR154,AU154,AX154,BA154,BD154,BG154,BJ154,BM154,BP154),3)</f>
        <v>28</v>
      </c>
      <c r="F154" s="7">
        <f>LARGE((I154,L154,O154,R154,U154,X154,AA154,AD154,AG154,AJ154,AM154,AP154,AS154,AV154,AY154,BB154,BE154,BH154,BK154,BN154,BQ154),1)+LARGE((I154,L154,O154,R154,U154,X154,AA154,AD154,AG154,AJ154,AM154,AP154,AS154,AV154,AY154,BB154,BE154,BH154,BK154,BN154,BQ154),2)+LARGE((I154,L154,O154,R154,U154,X154,AA154,AD154,AG154,AJ154,AM154,AP154,AS154,AV154,AY154,BB154,BE154,BH154,BK154,BN154,BQ154),3)</f>
        <v>4</v>
      </c>
      <c r="G154" s="7">
        <f>LARGE((J154,M154,P154,S154,V154,Y154,AB154,AE154,AH154,AK154,AN154,AQ154,AT154,AW154,AZ154,BC154,BF154,BI154,BL154,BO154,BR154),1)+LARGE((J154,M154,P154,S154,V154,Y154,AB154,AE154,AH154,AK154,AN154,AQ154,AT154,AW154,AZ154,BC154,BF154,BI154,BL154,BO154,BR154),2)+LARGE((J154,M154,P154,S154,V154,Y154,AB154,AE154,AH154,AK154,AN154,AQ154,AT154,AW154,AZ154,BC154,BF154,BI154,BL154,BO154,BR154),3)</f>
        <v>6</v>
      </c>
      <c r="H154" s="2">
        <v>0</v>
      </c>
      <c r="I154" s="2">
        <v>0</v>
      </c>
      <c r="J154" s="2">
        <v>0</v>
      </c>
      <c r="K154" s="2">
        <v>0</v>
      </c>
      <c r="L154" s="2">
        <v>0</v>
      </c>
      <c r="M154" s="2">
        <v>0</v>
      </c>
      <c r="N154" s="32"/>
      <c r="O154" s="32"/>
      <c r="P154" s="32"/>
      <c r="Q154" s="32"/>
      <c r="R154" s="32"/>
      <c r="S154" s="32"/>
      <c r="T154" s="32">
        <v>28</v>
      </c>
      <c r="U154" s="32">
        <v>4</v>
      </c>
      <c r="V154" s="32">
        <v>6</v>
      </c>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c r="AY154" s="32"/>
      <c r="AZ154" s="32"/>
      <c r="BA154" s="32"/>
      <c r="BB154" s="32"/>
      <c r="BC154" s="32"/>
      <c r="BD154" s="32"/>
      <c r="BE154" s="32"/>
      <c r="BF154" s="32"/>
      <c r="BG154" s="32"/>
      <c r="BH154" s="32"/>
      <c r="BI154" s="32"/>
      <c r="BJ154" s="32"/>
      <c r="BK154" s="32"/>
      <c r="BL154" s="32"/>
      <c r="BM154" s="32"/>
      <c r="BN154" s="32"/>
      <c r="BO154" s="32"/>
      <c r="BP154" s="32"/>
      <c r="BQ154" s="32"/>
      <c r="BR154" s="32"/>
    </row>
    <row r="155" spans="1:70" s="4" customFormat="1" ht="15.95" customHeight="1" x14ac:dyDescent="0.25">
      <c r="A155" s="2">
        <v>95</v>
      </c>
      <c r="B155" s="3" t="s">
        <v>193</v>
      </c>
      <c r="C155" s="3"/>
      <c r="D155" s="7">
        <f t="shared" si="5"/>
        <v>121</v>
      </c>
      <c r="E155" s="7">
        <f>LARGE((H155,K155,N155,Q155,T155,W155,Z155,AC155,AF155,AI155,AL155,AO155,AR155,AU155,AX155,BA155,BD155,BG155,BJ155,BM155,BP155),1)+LARGE((H155,K155,N155,Q155,T155,W155,Z155,AC155,AF155,AI155,AL155,AO155,AR155,AU155,AX155,BA155,BD155,BG155,BJ155,BM155,BP155),2)+LARGE((H155,K155,N155,Q155,T155,W155,Z155,AC155,AF155,AI155,AL155,AO155,AR155,AU155,AX155,BA155,BD155,BG155,BJ155,BM155,BP155),3)</f>
        <v>27</v>
      </c>
      <c r="F155" s="7">
        <f>LARGE((I155,L155,O155,R155,U155,X155,AA155,AD155,AG155,AJ155,AM155,AP155,AS155,AV155,AY155,BB155,BE155,BH155,BK155,BN155,BQ155),1)+LARGE((I155,L155,O155,R155,U155,X155,AA155,AD155,AG155,AJ155,AM155,AP155,AS155,AV155,AY155,BB155,BE155,BH155,BK155,BN155,BQ155),2)+LARGE((I155,L155,O155,R155,U155,X155,AA155,AD155,AG155,AJ155,AM155,AP155,AS155,AV155,AY155,BB155,BE155,BH155,BK155,BN155,BQ155),3)</f>
        <v>6</v>
      </c>
      <c r="G155" s="7">
        <f>LARGE((J155,M155,P155,S155,V155,Y155,AB155,AE155,AH155,AK155,AN155,AQ155,AT155,AW155,AZ155,BC155,BF155,BI155,BL155,BO155,BR155),1)+LARGE((J155,M155,P155,S155,V155,Y155,AB155,AE155,AH155,AK155,AN155,AQ155,AT155,AW155,AZ155,BC155,BF155,BI155,BL155,BO155,BR155),2)+LARGE((J155,M155,P155,S155,V155,Y155,AB155,AE155,AH155,AK155,AN155,AQ155,AT155,AW155,AZ155,BC155,BF155,BI155,BL155,BO155,BR155),3)</f>
        <v>4</v>
      </c>
      <c r="H155" s="2">
        <v>0</v>
      </c>
      <c r="I155" s="2">
        <v>0</v>
      </c>
      <c r="J155" s="2">
        <v>0</v>
      </c>
      <c r="K155" s="2">
        <v>0</v>
      </c>
      <c r="L155" s="2">
        <v>0</v>
      </c>
      <c r="M155" s="2">
        <v>0</v>
      </c>
      <c r="N155" s="32"/>
      <c r="O155" s="32"/>
      <c r="P155" s="32"/>
      <c r="Q155" s="32">
        <v>27</v>
      </c>
      <c r="R155" s="32">
        <v>6</v>
      </c>
      <c r="S155" s="32">
        <v>4</v>
      </c>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c r="AY155" s="32"/>
      <c r="AZ155" s="32"/>
      <c r="BA155" s="32"/>
      <c r="BB155" s="32"/>
      <c r="BC155" s="32"/>
      <c r="BD155" s="32"/>
      <c r="BE155" s="32"/>
      <c r="BF155" s="32"/>
      <c r="BG155" s="32"/>
      <c r="BH155" s="32"/>
      <c r="BI155" s="32"/>
      <c r="BJ155" s="32"/>
      <c r="BK155" s="32"/>
      <c r="BL155" s="32"/>
      <c r="BM155" s="32"/>
      <c r="BN155" s="32"/>
      <c r="BO155" s="32"/>
      <c r="BP155" s="32"/>
      <c r="BQ155" s="32"/>
      <c r="BR155" s="32"/>
    </row>
    <row r="156" spans="1:70" s="4" customFormat="1" ht="15.95" customHeight="1" x14ac:dyDescent="0.25">
      <c r="A156" s="2">
        <v>96</v>
      </c>
      <c r="B156" s="3" t="s">
        <v>92</v>
      </c>
      <c r="C156" s="3" t="s">
        <v>93</v>
      </c>
      <c r="D156" s="7">
        <f t="shared" si="5"/>
        <v>119</v>
      </c>
      <c r="E156" s="7">
        <f>LARGE((H156,K156,N156,Q156,T156,W156,Z156,AC156,AF156,AI156,AL156,AO156,AR156,AU156,AX156,BA156,BD156,BG156,BJ156,BM156,BP156),1)+LARGE((H156,K156,N156,Q156,T156,W156,Z156,AC156,AF156,AI156,AL156,AO156,AR156,AU156,AX156,BA156,BD156,BG156,BJ156,BM156,BP156),2)+LARGE((H156,K156,N156,Q156,T156,W156,Z156,AC156,AF156,AI156,AL156,AO156,AR156,AU156,AX156,BA156,BD156,BG156,BJ156,BM156,BP156),3)</f>
        <v>44</v>
      </c>
      <c r="F156" s="7">
        <f>LARGE((I156,L156,O156,R156,U156,X156,AA156,AD156,AG156,AJ156,AM156,AP156,AS156,AV156,AY156,BB156,BE156,BH156,BK156,BN156,BQ156),1)+LARGE((I156,L156,O156,R156,U156,X156,AA156,AD156,AG156,AJ156,AM156,AP156,AS156,AV156,AY156,BB156,BE156,BH156,BK156,BN156,BQ156),2)+LARGE((I156,L156,O156,R156,U156,X156,AA156,AD156,AG156,AJ156,AM156,AP156,AS156,AV156,AY156,BB156,BE156,BH156,BK156,BN156,BQ156),3)</f>
        <v>5</v>
      </c>
      <c r="G156" s="7">
        <f>LARGE((J156,M156,P156,S156,V156,Y156,AB156,AE156,AH156,AK156,AN156,AQ156,AT156,AW156,AZ156,BC156,BF156,BI156,BL156,BO156,BR156),1)+LARGE((J156,M156,P156,S156,V156,Y156,AB156,AE156,AH156,AK156,AN156,AQ156,AT156,AW156,AZ156,BC156,BF156,BI156,BL156,BO156,BR156),2)+LARGE((J156,M156,P156,S156,V156,Y156,AB156,AE156,AH156,AK156,AN156,AQ156,AT156,AW156,AZ156,BC156,BF156,BI156,BL156,BO156,BR156),3)</f>
        <v>3</v>
      </c>
      <c r="H156" s="2">
        <v>0</v>
      </c>
      <c r="I156" s="2">
        <v>0</v>
      </c>
      <c r="J156" s="2">
        <v>0</v>
      </c>
      <c r="K156" s="2">
        <v>0</v>
      </c>
      <c r="L156" s="2">
        <v>0</v>
      </c>
      <c r="M156" s="2">
        <v>0</v>
      </c>
      <c r="N156" s="32"/>
      <c r="O156" s="32"/>
      <c r="P156" s="32"/>
      <c r="Q156" s="32"/>
      <c r="R156" s="32"/>
      <c r="S156" s="32"/>
      <c r="T156" s="32">
        <v>44</v>
      </c>
      <c r="U156" s="32">
        <v>5</v>
      </c>
      <c r="V156" s="32">
        <v>3</v>
      </c>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c r="AY156" s="32"/>
      <c r="AZ156" s="32"/>
      <c r="BA156" s="32"/>
      <c r="BB156" s="32"/>
      <c r="BC156" s="32"/>
      <c r="BD156" s="32"/>
      <c r="BE156" s="32"/>
      <c r="BF156" s="32"/>
      <c r="BG156" s="32"/>
      <c r="BH156" s="32"/>
      <c r="BI156" s="32"/>
      <c r="BJ156" s="32"/>
      <c r="BK156" s="32"/>
      <c r="BL156" s="32"/>
      <c r="BM156" s="32"/>
      <c r="BN156" s="32"/>
      <c r="BO156" s="32"/>
      <c r="BP156" s="32"/>
      <c r="BQ156" s="32"/>
      <c r="BR156" s="32"/>
    </row>
    <row r="157" spans="1:70" s="4" customFormat="1" ht="15.95" customHeight="1" x14ac:dyDescent="0.25">
      <c r="A157" s="2">
        <v>97</v>
      </c>
      <c r="B157" s="3" t="s">
        <v>110</v>
      </c>
      <c r="C157" s="3"/>
      <c r="D157" s="7">
        <f t="shared" ref="D157:D168" si="6">IF(ISERR(E157),0,E157+F157*9+G157*10)</f>
        <v>117</v>
      </c>
      <c r="E157" s="7">
        <f>LARGE((H157,K157,N157,Q157,T157,W157,Z157,AC157,AF157,AI157,AL157,AO157,AR157,AU157,AX157,BA157,BD157,BG157,BJ157,BM157,BP157),1)+LARGE((H157,K157,N157,Q157,T157,W157,Z157,AC157,AF157,AI157,AL157,AO157,AR157,AU157,AX157,BA157,BD157,BG157,BJ157,BM157,BP157),2)+LARGE((H157,K157,N157,Q157,T157,W157,Z157,AC157,AF157,AI157,AL157,AO157,AR157,AU157,AX157,BA157,BD157,BG157,BJ157,BM157,BP157),3)</f>
        <v>40</v>
      </c>
      <c r="F157" s="7">
        <f>LARGE((I157,L157,O157,R157,U157,X157,AA157,AD157,AG157,AJ157,AM157,AP157,AS157,AV157,AY157,BB157,BE157,BH157,BK157,BN157,BQ157),1)+LARGE((I157,L157,O157,R157,U157,X157,AA157,AD157,AG157,AJ157,AM157,AP157,AS157,AV157,AY157,BB157,BE157,BH157,BK157,BN157,BQ157),2)+LARGE((I157,L157,O157,R157,U157,X157,AA157,AD157,AG157,AJ157,AM157,AP157,AS157,AV157,AY157,BB157,BE157,BH157,BK157,BN157,BQ157),3)</f>
        <v>3</v>
      </c>
      <c r="G157" s="7">
        <f>LARGE((J157,M157,P157,S157,V157,Y157,AB157,AE157,AH157,AK157,AN157,AQ157,AT157,AW157,AZ157,BC157,BF157,BI157,BL157,BO157,BR157),1)+LARGE((J157,M157,P157,S157,V157,Y157,AB157,AE157,AH157,AK157,AN157,AQ157,AT157,AW157,AZ157,BC157,BF157,BI157,BL157,BO157,BR157),2)+LARGE((J157,M157,P157,S157,V157,Y157,AB157,AE157,AH157,AK157,AN157,AQ157,AT157,AW157,AZ157,BC157,BF157,BI157,BL157,BO157,BR157),3)</f>
        <v>5</v>
      </c>
      <c r="H157" s="2">
        <v>0</v>
      </c>
      <c r="I157" s="2">
        <v>0</v>
      </c>
      <c r="J157" s="2">
        <v>0</v>
      </c>
      <c r="K157" s="2">
        <v>0</v>
      </c>
      <c r="L157" s="2">
        <v>0</v>
      </c>
      <c r="M157" s="2">
        <v>0</v>
      </c>
      <c r="N157" s="32"/>
      <c r="O157" s="32"/>
      <c r="P157" s="32"/>
      <c r="Q157" s="32"/>
      <c r="R157" s="32"/>
      <c r="S157" s="32"/>
      <c r="T157" s="32"/>
      <c r="U157" s="32"/>
      <c r="V157" s="32"/>
      <c r="W157" s="32"/>
      <c r="X157" s="32"/>
      <c r="Y157" s="32"/>
      <c r="Z157" s="32"/>
      <c r="AA157" s="32"/>
      <c r="AB157" s="32"/>
      <c r="AC157" s="32">
        <f>25+15</f>
        <v>40</v>
      </c>
      <c r="AD157" s="32">
        <v>3</v>
      </c>
      <c r="AE157" s="32">
        <v>5</v>
      </c>
      <c r="AF157" s="32"/>
      <c r="AG157" s="32"/>
      <c r="AH157" s="32"/>
      <c r="AI157" s="32"/>
      <c r="AJ157" s="32"/>
      <c r="AK157" s="32"/>
      <c r="AL157" s="32"/>
      <c r="AM157" s="32"/>
      <c r="AN157" s="32"/>
      <c r="AO157" s="32"/>
      <c r="AP157" s="32"/>
      <c r="AQ157" s="32"/>
      <c r="AR157" s="32"/>
      <c r="AS157" s="32"/>
      <c r="AT157" s="32"/>
      <c r="AU157" s="32"/>
      <c r="AV157" s="32"/>
      <c r="AW157" s="32"/>
      <c r="AX157" s="32"/>
      <c r="AY157" s="32"/>
      <c r="AZ157" s="32"/>
      <c r="BA157" s="32"/>
      <c r="BB157" s="32"/>
      <c r="BC157" s="32"/>
      <c r="BD157" s="32"/>
      <c r="BE157" s="32"/>
      <c r="BF157" s="32"/>
      <c r="BG157" s="32"/>
      <c r="BH157" s="32"/>
      <c r="BI157" s="32"/>
      <c r="BJ157" s="32"/>
      <c r="BK157" s="32"/>
      <c r="BL157" s="32"/>
      <c r="BM157" s="32"/>
      <c r="BN157" s="32"/>
      <c r="BO157" s="32"/>
      <c r="BP157" s="32"/>
      <c r="BQ157" s="32"/>
      <c r="BR157" s="32"/>
    </row>
    <row r="158" spans="1:70" s="4" customFormat="1" ht="15.95" customHeight="1" x14ac:dyDescent="0.25">
      <c r="A158" s="2">
        <v>98</v>
      </c>
      <c r="B158" s="3" t="s">
        <v>175</v>
      </c>
      <c r="C158" s="3"/>
      <c r="D158" s="7">
        <f t="shared" si="6"/>
        <v>113</v>
      </c>
      <c r="E158" s="7">
        <f>LARGE((H158,K158,N158,Q158,T158,W158,Z158,AC158,AF158,AI158,AL158,AO158,AR158,AU158,AX158,BA158,BD158,BG158,BJ158,BM158,BP158),1)+LARGE((H158,K158,N158,Q158,T158,W158,Z158,AC158,AF158,AI158,AL158,AO158,AR158,AU158,AX158,BA158,BD158,BG158,BJ158,BM158,BP158),2)+LARGE((H158,K158,N158,Q158,T158,W158,Z158,AC158,AF158,AI158,AL158,AO158,AR158,AU158,AX158,BA158,BD158,BG158,BJ158,BM158,BP158),3)</f>
        <v>38</v>
      </c>
      <c r="F158" s="7">
        <f>LARGE((I158,L158,O158,R158,U158,X158,AA158,AD158,AG158,AJ158,AM158,AP158,AS158,AV158,AY158,BB158,BE158,BH158,BK158,BN158,BQ158),1)+LARGE((I158,L158,O158,R158,U158,X158,AA158,AD158,AG158,AJ158,AM158,AP158,AS158,AV158,AY158,BB158,BE158,BH158,BK158,BN158,BQ158),2)+LARGE((I158,L158,O158,R158,U158,X158,AA158,AD158,AG158,AJ158,AM158,AP158,AS158,AV158,AY158,BB158,BE158,BH158,BK158,BN158,BQ158),3)</f>
        <v>5</v>
      </c>
      <c r="G158" s="7">
        <f>LARGE((J158,M158,P158,S158,V158,Y158,AB158,AE158,AH158,AK158,AN158,AQ158,AT158,AW158,AZ158,BC158,BF158,BI158,BL158,BO158,BR158),1)+LARGE((J158,M158,P158,S158,V158,Y158,AB158,AE158,AH158,AK158,AN158,AQ158,AT158,AW158,AZ158,BC158,BF158,BI158,BL158,BO158,BR158),2)+LARGE((J158,M158,P158,S158,V158,Y158,AB158,AE158,AH158,AK158,AN158,AQ158,AT158,AW158,AZ158,BC158,BF158,BI158,BL158,BO158,BR158),3)</f>
        <v>3</v>
      </c>
      <c r="H158" s="2">
        <v>0</v>
      </c>
      <c r="I158" s="2">
        <v>0</v>
      </c>
      <c r="J158" s="2">
        <v>0</v>
      </c>
      <c r="K158" s="2">
        <v>0</v>
      </c>
      <c r="L158" s="2">
        <v>0</v>
      </c>
      <c r="M158" s="2">
        <v>0</v>
      </c>
      <c r="N158" s="32">
        <v>38</v>
      </c>
      <c r="O158" s="32">
        <v>5</v>
      </c>
      <c r="P158" s="32">
        <v>3</v>
      </c>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c r="AY158" s="32"/>
      <c r="AZ158" s="32"/>
      <c r="BA158" s="32"/>
      <c r="BB158" s="32"/>
      <c r="BC158" s="32"/>
      <c r="BD158" s="32"/>
      <c r="BE158" s="32"/>
      <c r="BF158" s="32"/>
      <c r="BG158" s="32"/>
      <c r="BH158" s="32"/>
      <c r="BI158" s="32"/>
      <c r="BJ158" s="32"/>
      <c r="BK158" s="32"/>
      <c r="BL158" s="32"/>
      <c r="BM158" s="32"/>
      <c r="BN158" s="32"/>
      <c r="BO158" s="32"/>
      <c r="BP158" s="32"/>
      <c r="BQ158" s="32"/>
      <c r="BR158" s="32"/>
    </row>
    <row r="159" spans="1:70" s="4" customFormat="1" ht="15.95" customHeight="1" x14ac:dyDescent="0.25">
      <c r="A159" s="2">
        <v>99</v>
      </c>
      <c r="B159" s="3" t="s">
        <v>224</v>
      </c>
      <c r="C159" s="3"/>
      <c r="D159" s="7">
        <f t="shared" si="6"/>
        <v>109</v>
      </c>
      <c r="E159" s="7">
        <f>LARGE((H159,K159,N159,Q159,T159,W159,Z159,AC159,AF159,AI159,AL159,AO159,AR159,AU159,AX159,BA159,BD159,BG159,BJ159,BM159,BP159),1)+LARGE((H159,K159,N159,Q159,T159,W159,Z159,AC159,AF159,AI159,AL159,AO159,AR159,AU159,AX159,BA159,BD159,BG159,BJ159,BM159,BP159),2)+LARGE((H159,K159,N159,Q159,T159,W159,Z159,AC159,AF159,AI159,AL159,AO159,AR159,AU159,AX159,BA159,BD159,BG159,BJ159,BM159,BP159),3)</f>
        <v>64</v>
      </c>
      <c r="F159" s="7">
        <f>LARGE((I159,L159,O159,R159,U159,X159,AA159,AD159,AG159,AJ159,AM159,AP159,AS159,AV159,AY159,BB159,BE159,BH159,BK159,BN159,BQ159),1)+LARGE((I159,L159,O159,R159,U159,X159,AA159,AD159,AG159,AJ159,AM159,AP159,AS159,AV159,AY159,BB159,BE159,BH159,BK159,BN159,BQ159),2)+LARGE((I159,L159,O159,R159,U159,X159,AA159,AD159,AG159,AJ159,AM159,AP159,AS159,AV159,AY159,BB159,BE159,BH159,BK159,BN159,BQ159),3)</f>
        <v>5</v>
      </c>
      <c r="G159" s="7">
        <f>LARGE((J159,M159,P159,S159,V159,Y159,AB159,AE159,AH159,AK159,AN159,AQ159,AT159,AW159,AZ159,BC159,BF159,BI159,BL159,BO159,BR159),1)+LARGE((J159,M159,P159,S159,V159,Y159,AB159,AE159,AH159,AK159,AN159,AQ159,AT159,AW159,AZ159,BC159,BF159,BI159,BL159,BO159,BR159),2)+LARGE((J159,M159,P159,S159,V159,Y159,AB159,AE159,AH159,AK159,AN159,AQ159,AT159,AW159,AZ159,BC159,BF159,BI159,BL159,BO159,BR159),3)</f>
        <v>0</v>
      </c>
      <c r="H159" s="2">
        <v>0</v>
      </c>
      <c r="I159" s="2">
        <v>0</v>
      </c>
      <c r="J159" s="2">
        <v>0</v>
      </c>
      <c r="K159" s="2">
        <v>0</v>
      </c>
      <c r="L159" s="2">
        <v>0</v>
      </c>
      <c r="M159" s="2">
        <v>0</v>
      </c>
      <c r="N159" s="32"/>
      <c r="O159" s="32"/>
      <c r="P159" s="32"/>
      <c r="Q159" s="32"/>
      <c r="R159" s="32"/>
      <c r="S159" s="32"/>
      <c r="T159" s="32"/>
      <c r="U159" s="32"/>
      <c r="V159" s="32"/>
      <c r="W159" s="32"/>
      <c r="X159" s="32"/>
      <c r="Y159" s="32"/>
      <c r="Z159" s="32">
        <v>64</v>
      </c>
      <c r="AA159" s="32">
        <v>5</v>
      </c>
      <c r="AB159" s="32">
        <v>0</v>
      </c>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2"/>
      <c r="BN159" s="32"/>
      <c r="BO159" s="32"/>
      <c r="BP159" s="32"/>
      <c r="BQ159" s="32"/>
      <c r="BR159" s="32"/>
    </row>
    <row r="160" spans="1:70" s="4" customFormat="1" ht="15.95" customHeight="1" x14ac:dyDescent="0.25">
      <c r="A160" s="2">
        <v>100</v>
      </c>
      <c r="B160" s="3" t="s">
        <v>153</v>
      </c>
      <c r="C160" s="3"/>
      <c r="D160" s="7">
        <f t="shared" si="6"/>
        <v>109</v>
      </c>
      <c r="E160" s="7">
        <f>LARGE((H160,K160,N160,Q160,T160,W160,Z160,AC160,AF160,AI160,AL160,AO160,AR160,AU160,AX160,BA160,BD160,BG160,BJ160,BM160,BP160),1)+LARGE((H160,K160,N160,Q160,T160,W160,Z160,AC160,AF160,AI160,AL160,AO160,AR160,AU160,AX160,BA160,BD160,BG160,BJ160,BM160,BP160),2)+LARGE((H160,K160,N160,Q160,T160,W160,Z160,AC160,AF160,AI160,AL160,AO160,AR160,AU160,AX160,BA160,BD160,BG160,BJ160,BM160,BP160),3)</f>
        <v>3</v>
      </c>
      <c r="F160" s="7">
        <f>LARGE((I160,L160,O160,R160,U160,X160,AA160,AD160,AG160,AJ160,AM160,AP160,AS160,AV160,AY160,BB160,BE160,BH160,BK160,BN160,BQ160),1)+LARGE((I160,L160,O160,R160,U160,X160,AA160,AD160,AG160,AJ160,AM160,AP160,AS160,AV160,AY160,BB160,BE160,BH160,BK160,BN160,BQ160),2)+LARGE((I160,L160,O160,R160,U160,X160,AA160,AD160,AG160,AJ160,AM160,AP160,AS160,AV160,AY160,BB160,BE160,BH160,BK160,BN160,BQ160),3)</f>
        <v>4</v>
      </c>
      <c r="G160" s="7">
        <f>LARGE((J160,M160,P160,S160,V160,Y160,AB160,AE160,AH160,AK160,AN160,AQ160,AT160,AW160,AZ160,BC160,BF160,BI160,BL160,BO160,BR160),1)+LARGE((J160,M160,P160,S160,V160,Y160,AB160,AE160,AH160,AK160,AN160,AQ160,AT160,AW160,AZ160,BC160,BF160,BI160,BL160,BO160,BR160),2)+LARGE((J160,M160,P160,S160,V160,Y160,AB160,AE160,AH160,AK160,AN160,AQ160,AT160,AW160,AZ160,BC160,BF160,BI160,BL160,BO160,BR160),3)</f>
        <v>7</v>
      </c>
      <c r="H160" s="2">
        <v>0</v>
      </c>
      <c r="I160" s="2">
        <v>0</v>
      </c>
      <c r="J160" s="2">
        <v>0</v>
      </c>
      <c r="K160" s="2">
        <v>0</v>
      </c>
      <c r="L160" s="2">
        <v>0</v>
      </c>
      <c r="M160" s="2">
        <v>0</v>
      </c>
      <c r="N160" s="32"/>
      <c r="O160" s="32"/>
      <c r="P160" s="32"/>
      <c r="Q160" s="32"/>
      <c r="R160" s="32"/>
      <c r="S160" s="32"/>
      <c r="T160" s="32"/>
      <c r="U160" s="32"/>
      <c r="V160" s="32"/>
      <c r="W160" s="32"/>
      <c r="X160" s="32"/>
      <c r="Y160" s="32"/>
      <c r="Z160" s="32"/>
      <c r="AA160" s="32"/>
      <c r="AB160" s="32"/>
      <c r="AC160" s="32"/>
      <c r="AD160" s="32"/>
      <c r="AE160" s="32"/>
      <c r="AF160" s="32"/>
      <c r="AG160" s="32"/>
      <c r="AH160" s="32"/>
      <c r="AI160" s="32">
        <v>3</v>
      </c>
      <c r="AJ160" s="32">
        <v>4</v>
      </c>
      <c r="AK160" s="32">
        <v>7</v>
      </c>
      <c r="AL160" s="32"/>
      <c r="AM160" s="32"/>
      <c r="AN160" s="32"/>
      <c r="AO160" s="32"/>
      <c r="AP160" s="32"/>
      <c r="AQ160" s="32"/>
      <c r="AR160" s="32"/>
      <c r="AS160" s="32"/>
      <c r="AT160" s="32"/>
      <c r="AU160" s="32"/>
      <c r="AV160" s="32"/>
      <c r="AW160" s="32"/>
      <c r="AX160" s="32"/>
      <c r="AY160" s="32"/>
      <c r="AZ160" s="32"/>
      <c r="BA160" s="32"/>
      <c r="BB160" s="32"/>
      <c r="BC160" s="32"/>
      <c r="BD160" s="32"/>
      <c r="BE160" s="32"/>
      <c r="BF160" s="32"/>
      <c r="BG160" s="32"/>
      <c r="BH160" s="32"/>
      <c r="BI160" s="32"/>
      <c r="BJ160" s="32"/>
      <c r="BK160" s="32"/>
      <c r="BL160" s="32"/>
      <c r="BM160" s="32"/>
      <c r="BN160" s="32"/>
      <c r="BO160" s="32"/>
      <c r="BP160" s="32"/>
      <c r="BQ160" s="32"/>
      <c r="BR160" s="32"/>
    </row>
    <row r="161" spans="1:70" s="4" customFormat="1" ht="15.95" customHeight="1" x14ac:dyDescent="0.25">
      <c r="A161" s="2">
        <v>101</v>
      </c>
      <c r="B161" s="3" t="s">
        <v>214</v>
      </c>
      <c r="C161" s="3"/>
      <c r="D161" s="7">
        <f t="shared" si="6"/>
        <v>100</v>
      </c>
      <c r="E161" s="7">
        <f>LARGE((H161,K161,N161,Q161,T161,W161,Z161,AC161,AF161,AI161,AL161,AO161,AR161,AU161,AX161,BA161,BD161,BG161,BJ161,BM161,BP161),1)+LARGE((H161,K161,N161,Q161,T161,W161,Z161,AC161,AF161,AI161,AL161,AO161,AR161,AU161,AX161,BA161,BD161,BG161,BJ161,BM161,BP161),2)+LARGE((H161,K161,N161,Q161,T161,W161,Z161,AC161,AF161,AI161,AL161,AO161,AR161,AU161,AX161,BA161,BD161,BG161,BJ161,BM161,BP161),3)</f>
        <v>32</v>
      </c>
      <c r="F161" s="7">
        <f>LARGE((I161,L161,O161,R161,U161,X161,AA161,AD161,AG161,AJ161,AM161,AP161,AS161,AV161,AY161,BB161,BE161,BH161,BK161,BN161,BQ161),1)+LARGE((I161,L161,O161,R161,U161,X161,AA161,AD161,AG161,AJ161,AM161,AP161,AS161,AV161,AY161,BB161,BE161,BH161,BK161,BN161,BQ161),2)+LARGE((I161,L161,O161,R161,U161,X161,AA161,AD161,AG161,AJ161,AM161,AP161,AS161,AV161,AY161,BB161,BE161,BH161,BK161,BN161,BQ161),3)</f>
        <v>2</v>
      </c>
      <c r="G161" s="7">
        <f>LARGE((J161,M161,P161,S161,V161,Y161,AB161,AE161,AH161,AK161,AN161,AQ161,AT161,AW161,AZ161,BC161,BF161,BI161,BL161,BO161,BR161),1)+LARGE((J161,M161,P161,S161,V161,Y161,AB161,AE161,AH161,AK161,AN161,AQ161,AT161,AW161,AZ161,BC161,BF161,BI161,BL161,BO161,BR161),2)+LARGE((J161,M161,P161,S161,V161,Y161,AB161,AE161,AH161,AK161,AN161,AQ161,AT161,AW161,AZ161,BC161,BF161,BI161,BL161,BO161,BR161),3)</f>
        <v>5</v>
      </c>
      <c r="H161" s="2">
        <v>0</v>
      </c>
      <c r="I161" s="2">
        <v>0</v>
      </c>
      <c r="J161" s="2">
        <v>0</v>
      </c>
      <c r="K161" s="2">
        <v>0</v>
      </c>
      <c r="L161" s="2">
        <v>0</v>
      </c>
      <c r="M161" s="2">
        <v>0</v>
      </c>
      <c r="N161" s="32"/>
      <c r="O161" s="32"/>
      <c r="P161" s="32"/>
      <c r="Q161" s="32"/>
      <c r="R161" s="32"/>
      <c r="S161" s="32"/>
      <c r="T161" s="32">
        <v>32</v>
      </c>
      <c r="U161" s="32">
        <v>2</v>
      </c>
      <c r="V161" s="32">
        <v>5</v>
      </c>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c r="AY161" s="32"/>
      <c r="AZ161" s="32"/>
      <c r="BA161" s="32"/>
      <c r="BB161" s="32"/>
      <c r="BC161" s="32"/>
      <c r="BD161" s="32"/>
      <c r="BE161" s="32"/>
      <c r="BF161" s="32"/>
      <c r="BG161" s="32"/>
      <c r="BH161" s="32"/>
      <c r="BI161" s="32"/>
      <c r="BJ161" s="32"/>
      <c r="BK161" s="32"/>
      <c r="BL161" s="32"/>
      <c r="BM161" s="32"/>
      <c r="BN161" s="32"/>
      <c r="BO161" s="32"/>
      <c r="BP161" s="32"/>
      <c r="BQ161" s="32"/>
      <c r="BR161" s="32"/>
    </row>
    <row r="162" spans="1:70" s="4" customFormat="1" ht="15.95" customHeight="1" x14ac:dyDescent="0.25">
      <c r="A162" s="2">
        <v>102</v>
      </c>
      <c r="B162" s="3" t="s">
        <v>216</v>
      </c>
      <c r="C162" s="3"/>
      <c r="D162" s="7">
        <f t="shared" si="6"/>
        <v>91</v>
      </c>
      <c r="E162" s="7">
        <f>LARGE((H162,K162,N162,Q162,T162,W162,Z162,AC162,AF162,AI162,AL162,AO162,AR162,AU162,AX162,BA162,BD162,BG162,BJ162,BM162,BP162),1)+LARGE((H162,K162,N162,Q162,T162,W162,Z162,AC162,AF162,AI162,AL162,AO162,AR162,AU162,AX162,BA162,BD162,BG162,BJ162,BM162,BP162),2)+LARGE((H162,K162,N162,Q162,T162,W162,Z162,AC162,AF162,AI162,AL162,AO162,AR162,AU162,AX162,BA162,BD162,BG162,BJ162,BM162,BP162),3)</f>
        <v>32</v>
      </c>
      <c r="F162" s="7">
        <f>LARGE((I162,L162,O162,R162,U162,X162,AA162,AD162,AG162,AJ162,AM162,AP162,AS162,AV162,AY162,BB162,BE162,BH162,BK162,BN162,BQ162),1)+LARGE((I162,L162,O162,R162,U162,X162,AA162,AD162,AG162,AJ162,AM162,AP162,AS162,AV162,AY162,BB162,BE162,BH162,BK162,BN162,BQ162),2)+LARGE((I162,L162,O162,R162,U162,X162,AA162,AD162,AG162,AJ162,AM162,AP162,AS162,AV162,AY162,BB162,BE162,BH162,BK162,BN162,BQ162),3)</f>
        <v>1</v>
      </c>
      <c r="G162" s="7">
        <f>LARGE((J162,M162,P162,S162,V162,Y162,AB162,AE162,AH162,AK162,AN162,AQ162,AT162,AW162,AZ162,BC162,BF162,BI162,BL162,BO162,BR162),1)+LARGE((J162,M162,P162,S162,V162,Y162,AB162,AE162,AH162,AK162,AN162,AQ162,AT162,AW162,AZ162,BC162,BF162,BI162,BL162,BO162,BR162),2)+LARGE((J162,M162,P162,S162,V162,Y162,AB162,AE162,AH162,AK162,AN162,AQ162,AT162,AW162,AZ162,BC162,BF162,BI162,BL162,BO162,BR162),3)</f>
        <v>5</v>
      </c>
      <c r="H162" s="2">
        <v>0</v>
      </c>
      <c r="I162" s="2">
        <v>0</v>
      </c>
      <c r="J162" s="2">
        <v>0</v>
      </c>
      <c r="K162" s="2">
        <v>0</v>
      </c>
      <c r="L162" s="2">
        <v>0</v>
      </c>
      <c r="M162" s="2">
        <v>0</v>
      </c>
      <c r="N162" s="32"/>
      <c r="O162" s="32"/>
      <c r="P162" s="32"/>
      <c r="Q162" s="32"/>
      <c r="R162" s="32"/>
      <c r="S162" s="32"/>
      <c r="T162" s="32">
        <v>32</v>
      </c>
      <c r="U162" s="32">
        <v>1</v>
      </c>
      <c r="V162" s="32">
        <v>5</v>
      </c>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c r="AY162" s="32"/>
      <c r="AZ162" s="32"/>
      <c r="BA162" s="32"/>
      <c r="BB162" s="32"/>
      <c r="BC162" s="32"/>
      <c r="BD162" s="32"/>
      <c r="BE162" s="32"/>
      <c r="BF162" s="32"/>
      <c r="BG162" s="32"/>
      <c r="BH162" s="32"/>
      <c r="BI162" s="32"/>
      <c r="BJ162" s="32"/>
      <c r="BK162" s="32"/>
      <c r="BL162" s="32"/>
      <c r="BM162" s="32"/>
      <c r="BN162" s="32"/>
      <c r="BO162" s="32"/>
      <c r="BP162" s="32"/>
      <c r="BQ162" s="32"/>
      <c r="BR162" s="32"/>
    </row>
    <row r="163" spans="1:70" s="4" customFormat="1" ht="15.95" customHeight="1" x14ac:dyDescent="0.25">
      <c r="A163" s="2">
        <v>103</v>
      </c>
      <c r="B163" s="3" t="s">
        <v>221</v>
      </c>
      <c r="C163" s="3"/>
      <c r="D163" s="7">
        <f t="shared" si="6"/>
        <v>89</v>
      </c>
      <c r="E163" s="7">
        <f>LARGE((H163,K163,N163,Q163,T163,W163,Z163,AC163,AF163,AI163,AL163,AO163,AR163,AU163,AX163,BA163,BD163,BG163,BJ163,BM163,BP163),1)+LARGE((H163,K163,N163,Q163,T163,W163,Z163,AC163,AF163,AI163,AL163,AO163,AR163,AU163,AX163,BA163,BD163,BG163,BJ163,BM163,BP163),2)+LARGE((H163,K163,N163,Q163,T163,W163,Z163,AC163,AF163,AI163,AL163,AO163,AR163,AU163,AX163,BA163,BD163,BG163,BJ163,BM163,BP163),3)</f>
        <v>23</v>
      </c>
      <c r="F163" s="7">
        <f>LARGE((I163,L163,O163,R163,U163,X163,AA163,AD163,AG163,AJ163,AM163,AP163,AS163,AV163,AY163,BB163,BE163,BH163,BK163,BN163,BQ163),1)+LARGE((I163,L163,O163,R163,U163,X163,AA163,AD163,AG163,AJ163,AM163,AP163,AS163,AV163,AY163,BB163,BE163,BH163,BK163,BN163,BQ163),2)+LARGE((I163,L163,O163,R163,U163,X163,AA163,AD163,AG163,AJ163,AM163,AP163,AS163,AV163,AY163,BB163,BE163,BH163,BK163,BN163,BQ163),3)</f>
        <v>4</v>
      </c>
      <c r="G163" s="7">
        <f>LARGE((J163,M163,P163,S163,V163,Y163,AB163,AE163,AH163,AK163,AN163,AQ163,AT163,AW163,AZ163,BC163,BF163,BI163,BL163,BO163,BR163),1)+LARGE((J163,M163,P163,S163,V163,Y163,AB163,AE163,AH163,AK163,AN163,AQ163,AT163,AW163,AZ163,BC163,BF163,BI163,BL163,BO163,BR163),2)+LARGE((J163,M163,P163,S163,V163,Y163,AB163,AE163,AH163,AK163,AN163,AQ163,AT163,AW163,AZ163,BC163,BF163,BI163,BL163,BO163,BR163),3)</f>
        <v>3</v>
      </c>
      <c r="H163" s="2">
        <v>0</v>
      </c>
      <c r="I163" s="2">
        <v>0</v>
      </c>
      <c r="J163" s="2">
        <v>0</v>
      </c>
      <c r="K163" s="2">
        <v>0</v>
      </c>
      <c r="L163" s="2">
        <v>0</v>
      </c>
      <c r="M163" s="2">
        <v>0</v>
      </c>
      <c r="N163" s="32"/>
      <c r="O163" s="32"/>
      <c r="P163" s="32"/>
      <c r="Q163" s="32"/>
      <c r="R163" s="32"/>
      <c r="S163" s="32"/>
      <c r="T163" s="32"/>
      <c r="U163" s="32"/>
      <c r="V163" s="32"/>
      <c r="W163" s="32">
        <v>23</v>
      </c>
      <c r="X163" s="32">
        <v>4</v>
      </c>
      <c r="Y163" s="32">
        <v>3</v>
      </c>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c r="AY163" s="32"/>
      <c r="AZ163" s="32"/>
      <c r="BA163" s="32"/>
      <c r="BB163" s="32"/>
      <c r="BC163" s="32"/>
      <c r="BD163" s="32"/>
      <c r="BE163" s="32"/>
      <c r="BF163" s="32"/>
      <c r="BG163" s="32"/>
      <c r="BH163" s="32"/>
      <c r="BI163" s="32"/>
      <c r="BJ163" s="32"/>
      <c r="BK163" s="32"/>
      <c r="BL163" s="32"/>
      <c r="BM163" s="32"/>
      <c r="BN163" s="32"/>
      <c r="BO163" s="32"/>
      <c r="BP163" s="32"/>
      <c r="BQ163" s="32"/>
      <c r="BR163" s="32"/>
    </row>
    <row r="164" spans="1:70" s="4" customFormat="1" ht="15.95" customHeight="1" x14ac:dyDescent="0.25">
      <c r="A164" s="2">
        <v>104</v>
      </c>
      <c r="B164" s="3" t="s">
        <v>220</v>
      </c>
      <c r="C164" s="3"/>
      <c r="D164" s="7">
        <f t="shared" si="6"/>
        <v>81</v>
      </c>
      <c r="E164" s="7">
        <f>LARGE((H164,K164,N164,Q164,T164,W164,Z164,AC164,AF164,AI164,AL164,AO164,AR164,AU164,AX164,BA164,BD164,BG164,BJ164,BM164,BP164),1)+LARGE((H164,K164,N164,Q164,T164,W164,Z164,AC164,AF164,AI164,AL164,AO164,AR164,AU164,AX164,BA164,BD164,BG164,BJ164,BM164,BP164),2)+LARGE((H164,K164,N164,Q164,T164,W164,Z164,AC164,AF164,AI164,AL164,AO164,AR164,AU164,AX164,BA164,BD164,BG164,BJ164,BM164,BP164),3)</f>
        <v>24</v>
      </c>
      <c r="F164" s="7">
        <f>LARGE((I164,L164,O164,R164,U164,X164,AA164,AD164,AG164,AJ164,AM164,AP164,AS164,AV164,AY164,BB164,BE164,BH164,BK164,BN164,BQ164),1)+LARGE((I164,L164,O164,R164,U164,X164,AA164,AD164,AG164,AJ164,AM164,AP164,AS164,AV164,AY164,BB164,BE164,BH164,BK164,BN164,BQ164),2)+LARGE((I164,L164,O164,R164,U164,X164,AA164,AD164,AG164,AJ164,AM164,AP164,AS164,AV164,AY164,BB164,BE164,BH164,BK164,BN164,BQ164),3)</f>
        <v>3</v>
      </c>
      <c r="G164" s="7">
        <f>LARGE((J164,M164,P164,S164,V164,Y164,AB164,AE164,AH164,AK164,AN164,AQ164,AT164,AW164,AZ164,BC164,BF164,BI164,BL164,BO164,BR164),1)+LARGE((J164,M164,P164,S164,V164,Y164,AB164,AE164,AH164,AK164,AN164,AQ164,AT164,AW164,AZ164,BC164,BF164,BI164,BL164,BO164,BR164),2)+LARGE((J164,M164,P164,S164,V164,Y164,AB164,AE164,AH164,AK164,AN164,AQ164,AT164,AW164,AZ164,BC164,BF164,BI164,BL164,BO164,BR164),3)</f>
        <v>3</v>
      </c>
      <c r="H164" s="2">
        <v>0</v>
      </c>
      <c r="I164" s="2">
        <v>0</v>
      </c>
      <c r="J164" s="2">
        <v>0</v>
      </c>
      <c r="K164" s="2">
        <v>0</v>
      </c>
      <c r="L164" s="2">
        <v>0</v>
      </c>
      <c r="M164" s="2">
        <v>0</v>
      </c>
      <c r="N164" s="32"/>
      <c r="O164" s="32"/>
      <c r="P164" s="32"/>
      <c r="Q164" s="32"/>
      <c r="R164" s="32"/>
      <c r="S164" s="32"/>
      <c r="T164" s="32"/>
      <c r="U164" s="32"/>
      <c r="V164" s="32"/>
      <c r="W164" s="32">
        <v>24</v>
      </c>
      <c r="X164" s="32">
        <v>3</v>
      </c>
      <c r="Y164" s="32">
        <v>3</v>
      </c>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32"/>
      <c r="BA164" s="32"/>
      <c r="BB164" s="32"/>
      <c r="BC164" s="32"/>
      <c r="BD164" s="32"/>
      <c r="BE164" s="32"/>
      <c r="BF164" s="32"/>
      <c r="BG164" s="32"/>
      <c r="BH164" s="32"/>
      <c r="BI164" s="32"/>
      <c r="BJ164" s="32"/>
      <c r="BK164" s="32"/>
      <c r="BL164" s="32"/>
      <c r="BM164" s="32"/>
      <c r="BN164" s="32"/>
      <c r="BO164" s="32"/>
      <c r="BP164" s="32"/>
      <c r="BQ164" s="32"/>
      <c r="BR164" s="32"/>
    </row>
    <row r="165" spans="1:70" s="4" customFormat="1" ht="15.95" customHeight="1" x14ac:dyDescent="0.25">
      <c r="A165" s="2">
        <v>105</v>
      </c>
      <c r="B165" s="3" t="s">
        <v>209</v>
      </c>
      <c r="C165" s="3"/>
      <c r="D165" s="7">
        <f t="shared" si="6"/>
        <v>72</v>
      </c>
      <c r="E165" s="7">
        <f>LARGE((H165,K165,N165,Q165,T165,W165,Z165,AC165,AF165,AI165,AL165,AO165,AR165,AU165,AX165,BA165,BD165,BG165,BJ165,BM165,BP165),1)+LARGE((H165,K165,N165,Q165,T165,W165,Z165,AC165,AF165,AI165,AL165,AO165,AR165,AU165,AX165,BA165,BD165,BG165,BJ165,BM165,BP165),2)+LARGE((H165,K165,N165,Q165,T165,W165,Z165,AC165,AF165,AI165,AL165,AO165,AR165,AU165,AX165,BA165,BD165,BG165,BJ165,BM165,BP165),3)</f>
        <v>24</v>
      </c>
      <c r="F165" s="7">
        <f>LARGE((I165,L165,O165,R165,U165,X165,AA165,AD165,AG165,AJ165,AM165,AP165,AS165,AV165,AY165,BB165,BE165,BH165,BK165,BN165,BQ165),1)+LARGE((I165,L165,O165,R165,U165,X165,AA165,AD165,AG165,AJ165,AM165,AP165,AS165,AV165,AY165,BB165,BE165,BH165,BK165,BN165,BQ165),2)+LARGE((I165,L165,O165,R165,U165,X165,AA165,AD165,AG165,AJ165,AM165,AP165,AS165,AV165,AY165,BB165,BE165,BH165,BK165,BN165,BQ165),3)</f>
        <v>2</v>
      </c>
      <c r="G165" s="7">
        <f>LARGE((J165,M165,P165,S165,V165,Y165,AB165,AE165,AH165,AK165,AN165,AQ165,AT165,AW165,AZ165,BC165,BF165,BI165,BL165,BO165,BR165),1)+LARGE((J165,M165,P165,S165,V165,Y165,AB165,AE165,AH165,AK165,AN165,AQ165,AT165,AW165,AZ165,BC165,BF165,BI165,BL165,BO165,BR165),2)+LARGE((J165,M165,P165,S165,V165,Y165,AB165,AE165,AH165,AK165,AN165,AQ165,AT165,AW165,AZ165,BC165,BF165,BI165,BL165,BO165,BR165),3)</f>
        <v>3</v>
      </c>
      <c r="H165" s="2">
        <v>0</v>
      </c>
      <c r="I165" s="2">
        <v>0</v>
      </c>
      <c r="J165" s="2">
        <v>0</v>
      </c>
      <c r="K165" s="2">
        <v>0</v>
      </c>
      <c r="L165" s="2">
        <v>0</v>
      </c>
      <c r="M165" s="2">
        <v>0</v>
      </c>
      <c r="N165" s="32"/>
      <c r="O165" s="32"/>
      <c r="P165" s="32"/>
      <c r="Q165" s="32"/>
      <c r="R165" s="32"/>
      <c r="S165" s="32"/>
      <c r="T165" s="32">
        <v>24</v>
      </c>
      <c r="U165" s="32">
        <v>2</v>
      </c>
      <c r="V165" s="32">
        <v>3</v>
      </c>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c r="AY165" s="32"/>
      <c r="AZ165" s="32"/>
      <c r="BA165" s="32"/>
      <c r="BB165" s="32"/>
      <c r="BC165" s="32"/>
      <c r="BD165" s="32"/>
      <c r="BE165" s="32"/>
      <c r="BF165" s="32"/>
      <c r="BG165" s="32"/>
      <c r="BH165" s="32"/>
      <c r="BI165" s="32"/>
      <c r="BJ165" s="32"/>
      <c r="BK165" s="32"/>
      <c r="BL165" s="32"/>
      <c r="BM165" s="32"/>
      <c r="BN165" s="32"/>
      <c r="BO165" s="32"/>
      <c r="BP165" s="32"/>
      <c r="BQ165" s="32"/>
      <c r="BR165" s="32"/>
    </row>
    <row r="166" spans="1:70" s="4" customFormat="1" ht="15.95" customHeight="1" x14ac:dyDescent="0.25">
      <c r="A166" s="2">
        <v>106</v>
      </c>
      <c r="B166" s="3" t="s">
        <v>198</v>
      </c>
      <c r="C166" s="3"/>
      <c r="D166" s="7">
        <f t="shared" si="6"/>
        <v>65</v>
      </c>
      <c r="E166" s="7">
        <f>LARGE((H166,K166,N166,Q166,T166,W166,Z166,AC166,AF166,AI166,AL166,AO166,AR166,AU166,AX166,BA166,BD166,BG166,BJ166,BM166,BP166),1)+LARGE((H166,K166,N166,Q166,T166,W166,Z166,AC166,AF166,AI166,AL166,AO166,AR166,AU166,AX166,BA166,BD166,BG166,BJ166,BM166,BP166),2)+LARGE((H166,K166,N166,Q166,T166,W166,Z166,AC166,AF166,AI166,AL166,AO166,AR166,AU166,AX166,BA166,BD166,BG166,BJ166,BM166,BP166),3)</f>
        <v>65</v>
      </c>
      <c r="F166" s="7">
        <f>LARGE((I166,L166,O166,R166,U166,X166,AA166,AD166,AG166,AJ166,AM166,AP166,AS166,AV166,AY166,BB166,BE166,BH166,BK166,BN166,BQ166),1)+LARGE((I166,L166,O166,R166,U166,X166,AA166,AD166,AG166,AJ166,AM166,AP166,AS166,AV166,AY166,BB166,BE166,BH166,BK166,BN166,BQ166),2)+LARGE((I166,L166,O166,R166,U166,X166,AA166,AD166,AG166,AJ166,AM166,AP166,AS166,AV166,AY166,BB166,BE166,BH166,BK166,BN166,BQ166),3)</f>
        <v>0</v>
      </c>
      <c r="G166" s="7">
        <f>LARGE((J166,M166,P166,S166,V166,Y166,AB166,AE166,AH166,AK166,AN166,AQ166,AT166,AW166,AZ166,BC166,BF166,BI166,BL166,BO166,BR166),1)+LARGE((J166,M166,P166,S166,V166,Y166,AB166,AE166,AH166,AK166,AN166,AQ166,AT166,AW166,AZ166,BC166,BF166,BI166,BL166,BO166,BR166),2)+LARGE((J166,M166,P166,S166,V166,Y166,AB166,AE166,AH166,AK166,AN166,AQ166,AT166,AW166,AZ166,BC166,BF166,BI166,BL166,BO166,BR166),3)</f>
        <v>0</v>
      </c>
      <c r="H166" s="2">
        <v>0</v>
      </c>
      <c r="I166" s="2">
        <v>0</v>
      </c>
      <c r="J166" s="2">
        <v>0</v>
      </c>
      <c r="K166" s="2">
        <v>0</v>
      </c>
      <c r="L166" s="2">
        <v>0</v>
      </c>
      <c r="M166" s="2">
        <v>0</v>
      </c>
      <c r="N166" s="32"/>
      <c r="O166" s="32"/>
      <c r="P166" s="32"/>
      <c r="Q166" s="32">
        <v>65</v>
      </c>
      <c r="R166" s="32">
        <v>0</v>
      </c>
      <c r="S166" s="32">
        <v>0</v>
      </c>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row>
    <row r="167" spans="1:70" s="4" customFormat="1" ht="15.95" customHeight="1" x14ac:dyDescent="0.25">
      <c r="A167" s="2">
        <v>107</v>
      </c>
      <c r="B167" s="3" t="s">
        <v>200</v>
      </c>
      <c r="C167" s="3"/>
      <c r="D167" s="7">
        <f t="shared" si="6"/>
        <v>64</v>
      </c>
      <c r="E167" s="7">
        <f>LARGE((H167,K167,N167,Q167,T167,W167,Z167,AC167,AF167,AI167,AL167,AO167,AR167,AU167,AX167,BA167,BD167,BG167,BJ167,BM167,BP167),1)+LARGE((H167,K167,N167,Q167,T167,W167,Z167,AC167,AF167,AI167,AL167,AO167,AR167,AU167,AX167,BA167,BD167,BG167,BJ167,BM167,BP167),2)+LARGE((H167,K167,N167,Q167,T167,W167,Z167,AC167,AF167,AI167,AL167,AO167,AR167,AU167,AX167,BA167,BD167,BG167,BJ167,BM167,BP167),3)</f>
        <v>7</v>
      </c>
      <c r="F167" s="7">
        <f>LARGE((I167,L167,O167,R167,U167,X167,AA167,AD167,AG167,AJ167,AM167,AP167,AS167,AV167,AY167,BB167,BE167,BH167,BK167,BN167,BQ167),1)+LARGE((I167,L167,O167,R167,U167,X167,AA167,AD167,AG167,AJ167,AM167,AP167,AS167,AV167,AY167,BB167,BE167,BH167,BK167,BN167,BQ167),2)+LARGE((I167,L167,O167,R167,U167,X167,AA167,AD167,AG167,AJ167,AM167,AP167,AS167,AV167,AY167,BB167,BE167,BH167,BK167,BN167,BQ167),3)</f>
        <v>3</v>
      </c>
      <c r="G167" s="7">
        <f>LARGE((J167,M167,P167,S167,V167,Y167,AB167,AE167,AH167,AK167,AN167,AQ167,AT167,AW167,AZ167,BC167,BF167,BI167,BL167,BO167,BR167),1)+LARGE((J167,M167,P167,S167,V167,Y167,AB167,AE167,AH167,AK167,AN167,AQ167,AT167,AW167,AZ167,BC167,BF167,BI167,BL167,BO167,BR167),2)+LARGE((J167,M167,P167,S167,V167,Y167,AB167,AE167,AH167,AK167,AN167,AQ167,AT167,AW167,AZ167,BC167,BF167,BI167,BL167,BO167,BR167),3)</f>
        <v>3</v>
      </c>
      <c r="H167" s="2">
        <v>0</v>
      </c>
      <c r="I167" s="2">
        <v>0</v>
      </c>
      <c r="J167" s="2">
        <v>0</v>
      </c>
      <c r="K167" s="2">
        <v>0</v>
      </c>
      <c r="L167" s="2">
        <v>0</v>
      </c>
      <c r="M167" s="2">
        <v>0</v>
      </c>
      <c r="N167" s="32"/>
      <c r="O167" s="32"/>
      <c r="P167" s="32"/>
      <c r="Q167" s="32">
        <v>7</v>
      </c>
      <c r="R167" s="32">
        <v>3</v>
      </c>
      <c r="S167" s="32">
        <v>3</v>
      </c>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c r="AY167" s="32"/>
      <c r="AZ167" s="32"/>
      <c r="BA167" s="32"/>
      <c r="BB167" s="32"/>
      <c r="BC167" s="32"/>
      <c r="BD167" s="32"/>
      <c r="BE167" s="32"/>
      <c r="BF167" s="32"/>
      <c r="BG167" s="32"/>
      <c r="BH167" s="32"/>
      <c r="BI167" s="32"/>
      <c r="BJ167" s="32"/>
      <c r="BK167" s="32"/>
      <c r="BL167" s="32"/>
      <c r="BM167" s="32"/>
      <c r="BN167" s="32"/>
      <c r="BO167" s="32"/>
      <c r="BP167" s="32"/>
      <c r="BQ167" s="32"/>
      <c r="BR167" s="32"/>
    </row>
    <row r="168" spans="1:70" s="4" customFormat="1" ht="15.95" customHeight="1" x14ac:dyDescent="0.25">
      <c r="A168" s="2">
        <v>108</v>
      </c>
      <c r="B168" s="3" t="s">
        <v>170</v>
      </c>
      <c r="C168" s="3"/>
      <c r="D168" s="7">
        <f t="shared" si="6"/>
        <v>59</v>
      </c>
      <c r="E168" s="7">
        <f>LARGE((H168,K168,N168,Q168,T168,W168,Z168,AC168,AF168,AI168,AL168,AO168,AR168,AU168,AX168,BA168,BD168,BG168,BJ168,BM168,BP168),1)+LARGE((H168,K168,N168,Q168,T168,W168,Z168,AC168,AF168,AI168,AL168,AO168,AR168,AU168,AX168,BA168,BD168,BG168,BJ168,BM168,BP168),2)+LARGE((H168,K168,N168,Q168,T168,W168,Z168,AC168,AF168,AI168,AL168,AO168,AR168,AU168,AX168,BA168,BD168,BG168,BJ168,BM168,BP168),3)</f>
        <v>10</v>
      </c>
      <c r="F168" s="7">
        <f>LARGE((I168,L168,O168,R168,U168,X168,AA168,AD168,AG168,AJ168,AM168,AP168,AS168,AV168,AY168,BB168,BE168,BH168,BK168,BN168,BQ168),1)+LARGE((I168,L168,O168,R168,U168,X168,AA168,AD168,AG168,AJ168,AM168,AP168,AS168,AV168,AY168,BB168,BE168,BH168,BK168,BN168,BQ168),2)+LARGE((I168,L168,O168,R168,U168,X168,AA168,AD168,AG168,AJ168,AM168,AP168,AS168,AV168,AY168,BB168,BE168,BH168,BK168,BN168,BQ168),3)</f>
        <v>1</v>
      </c>
      <c r="G168" s="7">
        <f>LARGE((J168,M168,P168,S168,V168,Y168,AB168,AE168,AH168,AK168,AN168,AQ168,AT168,AW168,AZ168,BC168,BF168,BI168,BL168,BO168,BR168),1)+LARGE((J168,M168,P168,S168,V168,Y168,AB168,AE168,AH168,AK168,AN168,AQ168,AT168,AW168,AZ168,BC168,BF168,BI168,BL168,BO168,BR168),2)+LARGE((J168,M168,P168,S168,V168,Y168,AB168,AE168,AH168,AK168,AN168,AQ168,AT168,AW168,AZ168,BC168,BF168,BI168,BL168,BO168,BR168),3)</f>
        <v>4</v>
      </c>
      <c r="H168" s="2">
        <v>0</v>
      </c>
      <c r="I168" s="2">
        <v>0</v>
      </c>
      <c r="J168" s="2">
        <v>0</v>
      </c>
      <c r="K168" s="2">
        <v>0</v>
      </c>
      <c r="L168" s="2">
        <v>0</v>
      </c>
      <c r="M168" s="2">
        <v>0</v>
      </c>
      <c r="N168" s="32">
        <v>10</v>
      </c>
      <c r="O168" s="32">
        <v>1</v>
      </c>
      <c r="P168" s="32">
        <v>4</v>
      </c>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c r="AY168" s="32"/>
      <c r="AZ168" s="32"/>
      <c r="BA168" s="32"/>
      <c r="BB168" s="32"/>
      <c r="BC168" s="32"/>
      <c r="BD168" s="32"/>
      <c r="BE168" s="32"/>
      <c r="BF168" s="32"/>
      <c r="BG168" s="32"/>
      <c r="BH168" s="32"/>
      <c r="BI168" s="32"/>
      <c r="BJ168" s="32"/>
      <c r="BK168" s="32"/>
      <c r="BL168" s="32"/>
      <c r="BM168" s="32"/>
      <c r="BN168" s="32"/>
      <c r="BO168" s="32"/>
      <c r="BP168" s="32"/>
      <c r="BQ168" s="32"/>
      <c r="BR168" s="32"/>
    </row>
    <row r="169" spans="1:70" x14ac:dyDescent="0.25">
      <c r="A169" s="1"/>
    </row>
    <row r="170" spans="1:70" x14ac:dyDescent="0.25">
      <c r="A170" s="1"/>
    </row>
  </sheetData>
  <sortState ref="B81:AQ204">
    <sortCondition descending="1" ref="D81:D204"/>
    <sortCondition ref="B81:B204"/>
  </sortState>
  <mergeCells count="23">
    <mergeCell ref="BP1:BR1"/>
    <mergeCell ref="H1:J1"/>
    <mergeCell ref="BJ1:BL1"/>
    <mergeCell ref="N1:P1"/>
    <mergeCell ref="Q1:S1"/>
    <mergeCell ref="T1:V1"/>
    <mergeCell ref="W1:Y1"/>
    <mergeCell ref="Z1:AB1"/>
    <mergeCell ref="AC1:AE1"/>
    <mergeCell ref="AF1:AH1"/>
    <mergeCell ref="AI1:AK1"/>
    <mergeCell ref="BM1:BO1"/>
    <mergeCell ref="K1:M1"/>
    <mergeCell ref="AX1:AZ1"/>
    <mergeCell ref="AU1:AW1"/>
    <mergeCell ref="BA1:BC1"/>
    <mergeCell ref="BD1:BF1"/>
    <mergeCell ref="BG1:BI1"/>
    <mergeCell ref="E1:G1"/>
    <mergeCell ref="D1:D2"/>
    <mergeCell ref="AR1:AT1"/>
    <mergeCell ref="AL1:AN1"/>
    <mergeCell ref="AO1:AQ1"/>
  </mergeCells>
  <conditionalFormatting sqref="N4 Q4 T4 W4 Z4 AC4 AF4 AL4 AO4 AR4 AU4 AX4 BA4 BD4 BG4 BJ4 BM4 BP4">
    <cfRule type="top10" dxfId="1835" priority="2058" rank="3"/>
  </conditionalFormatting>
  <conditionalFormatting sqref="O4 R4 U4 X4 AA4 AD4 AG4 AM4 AP4 AS4 AV4 AY4 BB4 BE4 BH4 BK4 BN4 BQ4">
    <cfRule type="top10" dxfId="1834" priority="2057" rank="3"/>
  </conditionalFormatting>
  <conditionalFormatting sqref="P4 S4 V4 Y4 AB4 AE4 AH4 AN4 AQ4 AT4 AW4 AZ4 BC4 BF4 BI4 BL4 BO4 BR4">
    <cfRule type="top10" dxfId="1833" priority="2056" rank="3"/>
  </conditionalFormatting>
  <conditionalFormatting sqref="N5 Q5 T5 W5 Z5 AC5 AF5 AL5 AO5 AR5 AU5 AX5 BA5 BD5 BG5 BJ5 BM5 BP5">
    <cfRule type="top10" dxfId="1832" priority="2052" rank="3"/>
  </conditionalFormatting>
  <conditionalFormatting sqref="O5 R5 U5 X5 AA5 AD5 AG5 AM5 AP5 AS5 AV5 AY5 BB5 BE5 BH5 BK5 BN5 BQ5">
    <cfRule type="top10" dxfId="1831" priority="2051" rank="3"/>
  </conditionalFormatting>
  <conditionalFormatting sqref="P5 S5 V5 Y5 AB5 AE5 AH5 AN5 AQ5 AT5 AW5 AZ5 BC5 BF5 BI5 BL5 BO5 BR5">
    <cfRule type="top10" dxfId="1830" priority="2050" rank="3"/>
  </conditionalFormatting>
  <conditionalFormatting sqref="N6 Q6 T6 W6 Z6 AC6 AF6 AI6 AL6 AO6 AR6 AU6 AX6 BA6 BD6 BG6 BJ6 BM6 BP6">
    <cfRule type="top10" dxfId="1829" priority="2049" rank="3"/>
  </conditionalFormatting>
  <conditionalFormatting sqref="O6 R6 U6 X6 AA6 AD6 AG6 AJ6 AM6 AP6 AS6 AV6 AY6 BB6 BE6 BH6 BK6 BN6 BQ6">
    <cfRule type="top10" dxfId="1828" priority="2048" rank="3"/>
  </conditionalFormatting>
  <conditionalFormatting sqref="P6 S6 V6 Y6 AB6 AE6 AH6 AK6 AN6 AQ6 AT6 AW6 AZ6 BC6 BF6 BI6 BL6 BO6 BR6">
    <cfRule type="top10" dxfId="1827" priority="2047" rank="3"/>
  </conditionalFormatting>
  <conditionalFormatting sqref="N7 Q7 T7 W7 Z7 AC7 AF7 AI7 AL7 AO7 AR7 AU7 AX7 BA7 BD7 BG7 BJ7 BM7 BP7">
    <cfRule type="top10" dxfId="1826" priority="2046" rank="3"/>
  </conditionalFormatting>
  <conditionalFormatting sqref="O7 R7 U7 X7 AA7 AD7 AG7 AJ7 AM7 AP7 AS7 AV7 AY7 BB7 BE7 BH7 BK7 BN7 BQ7">
    <cfRule type="top10" dxfId="1825" priority="2045" rank="3"/>
  </conditionalFormatting>
  <conditionalFormatting sqref="P7 S7 V7 Y7 AB7 AE7 AH7 AK7 AN7 AQ7 AT7 AW7 AZ7 BC7 BF7 BI7 BL7 BO7 BR7">
    <cfRule type="top10" dxfId="1824" priority="2044" rank="3"/>
  </conditionalFormatting>
  <conditionalFormatting sqref="N8 Q8 T8 W8 Z8 AC8 AF8 AI8 AL8 AO8 AR8 AU8 AX8 BA8 BD8 BG8 BJ8 BM8 BP8">
    <cfRule type="top10" dxfId="1823" priority="2043" rank="3"/>
  </conditionalFormatting>
  <conditionalFormatting sqref="O8 R8 U8 X8 AA8 AD8 AG8 AJ8 AM8 AP8 AS8 AV8 AY8 BB8 BE8 BH8 BK8 BN8 BQ8">
    <cfRule type="top10" dxfId="1822" priority="2042" rank="3"/>
  </conditionalFormatting>
  <conditionalFormatting sqref="P8 S8 V8 Y8 AB8 AE8 AH8 AK8 AN8 AQ8 AT8 AW8 AZ8 BC8 BF8 BI8 BL8 BO8 BR8">
    <cfRule type="top10" dxfId="1821" priority="2041" rank="3"/>
  </conditionalFormatting>
  <conditionalFormatting sqref="N9 Q9 T9 W9 Z9 AC9 AF9 AI9 AL9 AO9 AR9 AU9 AX9 BA9 BD9 BG9 BJ9 BM9 BP9">
    <cfRule type="top10" dxfId="1820" priority="2040" rank="3"/>
  </conditionalFormatting>
  <conditionalFormatting sqref="O9 R9 U9 X9 AA9 AD9 AG9 AJ9 AM9 AP9 AS9 AV9 AY9 BB9 BE9 BH9 BK9 BN9 BQ9">
    <cfRule type="top10" dxfId="1819" priority="2039" rank="3"/>
  </conditionalFormatting>
  <conditionalFormatting sqref="P9 S9 V9 Y9 AB9 AE9 AH9 AK9 AN9 AQ9 AT9 AW9 AZ9 BC9 BF9 BI9 BL9 BO9 BR9">
    <cfRule type="top10" dxfId="1818" priority="2038" rank="3"/>
  </conditionalFormatting>
  <conditionalFormatting sqref="N10 Q10 T10 W10 Z10 AC10 AF10 AI10 AL10 AO10 AR10 AU10 AX10 BA10 BD10 BG10 BJ10 BM10 BP10">
    <cfRule type="top10" dxfId="1817" priority="2037" rank="3"/>
  </conditionalFormatting>
  <conditionalFormatting sqref="O10 R10 U10 X10 AA10 AD10 AG10 AJ10 AM10 AP10 AS10 AV10 AY10 BB10 BE10 BH10 BK10 BN10 BQ10">
    <cfRule type="top10" dxfId="1816" priority="2036" rank="3"/>
  </conditionalFormatting>
  <conditionalFormatting sqref="P10 S10 V10 Y10 AB10 AE10 AH10 AK10 AN10 AQ10 AT10 AW10 AZ10 BC10 BF10 BI10 BL10 BO10 BR10">
    <cfRule type="top10" dxfId="1815" priority="2035" rank="3"/>
  </conditionalFormatting>
  <conditionalFormatting sqref="N11 Q11 T11 W11 Z11 AC11 AF11 AI11 AL11 AO11 AR11 AU11 AX11 BA11 BD11 BG11 BJ11 BM11 BP11">
    <cfRule type="top10" dxfId="1814" priority="2034" rank="3"/>
  </conditionalFormatting>
  <conditionalFormatting sqref="O11 R11 U11 X11 AA11 AD11 AG11 AJ11 AM11 AP11 AS11 AV11 AY11 BB11 BE11 BH11 BK11 BN11 BQ11">
    <cfRule type="top10" dxfId="1813" priority="2033" rank="3"/>
  </conditionalFormatting>
  <conditionalFormatting sqref="P11 S11 V11 Y11 AB11 AE11 AH11 AK11 AN11 AQ11 AT11 AW11 AZ11 BC11 BF11 BI11 BL11 BO11 BR11">
    <cfRule type="top10" dxfId="1812" priority="2032" rank="3"/>
  </conditionalFormatting>
  <conditionalFormatting sqref="N12 Q12 T12 W12 Z12 AC12 AF12 AI12 AL12 AO12 AR12 AU12 AX12 BA12 BD12 BG12 BJ12 BM12 BP12">
    <cfRule type="top10" dxfId="1811" priority="2031" rank="3"/>
  </conditionalFormatting>
  <conditionalFormatting sqref="O12 R12 U12 X12 AA12 AD12 AG12 AJ12 AM12 AP12 AS12 AV12 AY12 BB12 BE12 BH12 BK12 BN12 BQ12">
    <cfRule type="top10" dxfId="1810" priority="2030" rank="3"/>
  </conditionalFormatting>
  <conditionalFormatting sqref="P12 S12 V12 Y12 AB12 AE12 AH12 AK12 AN12 AQ12 AT12 AW12 AZ12 BC12 BF12 BI12 BL12 BO12 BR12">
    <cfRule type="top10" dxfId="1809" priority="2029" rank="3"/>
  </conditionalFormatting>
  <conditionalFormatting sqref="N13 Q13 T13 W13 Z13 AC13 AF13 AI13 AL13 AO13 AR13 AU13 AX13 BA13 BD13 BG13 BJ13 BM13 BP13 BP15 BM15 BJ15 BG15 BD15 BA15 AX15 AU15 AR15 AO15 AL15 AI15 AF15 AC15 Z15 W15 T15 Q15 N15">
    <cfRule type="top10" dxfId="1808" priority="2028" rank="3"/>
  </conditionalFormatting>
  <conditionalFormatting sqref="O13 R13 U13 X13 AA13 AD13 AG13 AJ13 AM13 AP13 AS13 AV13 AY13 BB13 BE13 BH13 BK13 BN13 BQ13 BQ15 BN15 BK15 BH15 BE15 BB15 AY15 AV15 AS15 AP15 AM15 AJ15 AG15 AD15 AA15 X15 U15 R15 O15">
    <cfRule type="top10" dxfId="1807" priority="2027" rank="3"/>
  </conditionalFormatting>
  <conditionalFormatting sqref="P13 S13 V13 Y13 AB13 AE13 AH13 AK13 AN13 AQ13 AT13 AW13 AZ13 BC13 BF13 BI13 BL13 BO13 BR13 BR15 BO15 BL15 BI15 BF15 BC15 AZ15 AW15 AT15 AQ15 AN15 AK15 AH15 AE15 AB15 Y15 V15 S15 P15">
    <cfRule type="top10" dxfId="1806" priority="2026" rank="3"/>
  </conditionalFormatting>
  <conditionalFormatting sqref="Q17 T17 W17 Z17 AC17 AF17 AI17 AL17 AO17 AR17 AU17 AX17 BA17 BD17 BG17 BJ17 BM17 BP17">
    <cfRule type="top10" dxfId="1805" priority="2025" rank="3"/>
  </conditionalFormatting>
  <conditionalFormatting sqref="R17 U17 X17 AA17 AD17 AG17 AJ17 AM17 AP17 AS17 AV17 AY17 BB17 BE17 BH17 BK17 BN17 BQ17">
    <cfRule type="top10" dxfId="1804" priority="2024" rank="3"/>
  </conditionalFormatting>
  <conditionalFormatting sqref="S17 V17 Y17 AB17 AE17 AH17 AK17 AN17 AQ17 AT17 AW17 AZ17 BC17 BF17 BI17 BL17 BO17 BR17">
    <cfRule type="top10" dxfId="1803" priority="2023" rank="3"/>
  </conditionalFormatting>
  <conditionalFormatting sqref="N17">
    <cfRule type="top10" dxfId="1802" priority="2022" rank="3"/>
  </conditionalFormatting>
  <conditionalFormatting sqref="O17">
    <cfRule type="top10" dxfId="1801" priority="2021" rank="3"/>
  </conditionalFormatting>
  <conditionalFormatting sqref="P17">
    <cfRule type="top10" dxfId="1800" priority="2020" rank="3"/>
  </conditionalFormatting>
  <conditionalFormatting sqref="N18:N27 Q18:Q27 T18:T27 W18:W27 Z18:Z27 AF18:AF27 AI18:AI20 AL18:AL27 AO18:AO27 AR18:AR27 AU18:AU27 AX18:AX27 BA18:BA27 BD18:BD27 BG18:BG27 BJ18:BJ27 BM18:BM27 BP18:BP27 AC18:AC27">
    <cfRule type="top10" dxfId="1799" priority="2019" rank="3"/>
  </conditionalFormatting>
  <conditionalFormatting sqref="O18:O27 R18:R27 U18:U27 X18:X27 AA18:AA27 AD18:AD27 AG18:AG27 AJ18:AJ20 AM18:AM27 AP18:AP27 AS18:AS27 AV18:AV27 AY18:AY27 BB18:BB27 BE18:BE27 BH18:BH27 BK18:BK27 BN18:BN27 BQ18:BQ27">
    <cfRule type="top10" dxfId="1798" priority="2018" rank="3"/>
  </conditionalFormatting>
  <conditionalFormatting sqref="P18:P27 S18:S27 V18:V27 Y18:Y27 AB18:AB27 AE18:AE27 AH18:AH27 AK18:AK20 AN18:AN27 AQ18:AQ27 AT18:AT27 AW18:AW27 AZ18:AZ27 BC18:BC27 BF18:BF27 BI18:BI27 BL18:BL27 BO18:BO27 BR18:BR27">
    <cfRule type="top10" dxfId="1797" priority="2017" rank="3"/>
  </conditionalFormatting>
  <conditionalFormatting sqref="N18 Q18 T18 W18 Z18 AC18 AF18 AI18 AL18 AO18 AR18 AU18 AX18 BA18 BD18 BG18 BJ18 BM18 BP18">
    <cfRule type="top10" dxfId="1796" priority="2016" rank="3"/>
  </conditionalFormatting>
  <conditionalFormatting sqref="O18 R18 U18 X18 AA18 AD18 AG18 AJ18 AM18 AP18 AS18 AV18 AY18 BB18 BE18 BH18 BK18 BN18 BQ18">
    <cfRule type="top10" dxfId="1795" priority="2015" rank="3"/>
  </conditionalFormatting>
  <conditionalFormatting sqref="P18 S18 V18 Y18 AB18 AE18 AH18 AK18 AN18 AQ18 AT18 AW18 AZ18 BC18 BF18 BI18 BL18 BO18 BR18">
    <cfRule type="top10" dxfId="1794" priority="2014" rank="3"/>
  </conditionalFormatting>
  <conditionalFormatting sqref="N19 Q19 T19 W19 Z19 AC19 AF19 AI19 AL19 AO19 AR19 AU19 AX19 BA19 BD19 BG19 BJ19 BM19 BP19">
    <cfRule type="top10" dxfId="1793" priority="2013" rank="3"/>
  </conditionalFormatting>
  <conditionalFormatting sqref="O19 R19 U19 X19 AA19 AD19 AG19 AJ19 AM19 AP19 AS19 AV19 AY19 BB19 BE19 BH19 BK19 BN19 BQ19">
    <cfRule type="top10" dxfId="1792" priority="2012" rank="3"/>
  </conditionalFormatting>
  <conditionalFormatting sqref="P19 S19 V19 Y19 AB19 AE19 AH19 AK19 AN19 AQ19 AT19 AW19 AZ19 BC19 BF19 BI19 BL19 BO19 BR19">
    <cfRule type="top10" dxfId="1791" priority="2011" rank="3"/>
  </conditionalFormatting>
  <conditionalFormatting sqref="N20 Q20 T20 W20 Z20 AC20 AF20 AI20 AL20 AO20 AR20 AU20 AX20 BA20 BD20 BG20 BJ20 BM20 BP20">
    <cfRule type="top10" dxfId="1790" priority="2010" rank="3"/>
  </conditionalFormatting>
  <conditionalFormatting sqref="O20 R20 U20 X20 AA20 AD20 AG20 AJ20 AM20 AP20 AS20 AV20 AY20 BB20 BE20 BH20 BK20 BN20 BQ20">
    <cfRule type="top10" dxfId="1789" priority="2009" rank="3"/>
  </conditionalFormatting>
  <conditionalFormatting sqref="P20 S20 V20 Y20 AB20 AE20 AH20 AK20 AN20 AQ20 AT20 AW20 AZ20 BC20 BF20 BI20 BL20 BO20 BR20">
    <cfRule type="top10" dxfId="1788" priority="2008" rank="3"/>
  </conditionalFormatting>
  <conditionalFormatting sqref="N21 Q21 T21 W21 Z21 AC21 AF21 AL21 AO21 AR21 AU21 AX21 BA21 BD21 BG21 BJ21 BM21 BP21">
    <cfRule type="top10" dxfId="1787" priority="2007" rank="3"/>
  </conditionalFormatting>
  <conditionalFormatting sqref="O21 R21 U21 X21 AA21 AD21 AG21 AM21 AP21 AS21 AV21 AY21 BB21 BE21 BH21 BK21 BN21 BQ21">
    <cfRule type="top10" dxfId="1786" priority="2006" rank="3"/>
  </conditionalFormatting>
  <conditionalFormatting sqref="P21 S21 V21 Y21 AB21 AE21 AH21 AN21 AQ21 AT21 AW21 AZ21 BC21 BF21 BI21 BL21 BO21 BR21">
    <cfRule type="top10" dxfId="1785" priority="2005" rank="3"/>
  </conditionalFormatting>
  <conditionalFormatting sqref="N22 Q22 T22 W22 Z22 AC22 AF22 AL22 AO22 AR22 AU22 AX22 BA22 BD22 BG22 BJ22 BM22 BP22">
    <cfRule type="top10" dxfId="1784" priority="2004" rank="3"/>
  </conditionalFormatting>
  <conditionalFormatting sqref="O22 R22 U22 X22 AA22 AD22 AG22 AM22 AP22 AS22 AV22 AY22 BB22 BE22 BH22 BK22 BN22 BQ22">
    <cfRule type="top10" dxfId="1783" priority="2003" rank="3"/>
  </conditionalFormatting>
  <conditionalFormatting sqref="P22 S22 V22 Y22 AB22 AE22 AH22 AN22 AQ22 AT22 AW22 AZ22 BC22 BF22 BI22 BL22 BO22 BR22">
    <cfRule type="top10" dxfId="1782" priority="2002" rank="3"/>
  </conditionalFormatting>
  <conditionalFormatting sqref="N23 Q23 T23 W23 Z23 AF23 AL23 AO23 AR23 AU23 AX23 BA23 BD23 BG23 BJ23 BM23 BP23 AC23:AC24">
    <cfRule type="top10" dxfId="1781" priority="2001" rank="3"/>
  </conditionalFormatting>
  <conditionalFormatting sqref="O23 R23 U23 X23 AA23 AD23 AG23 AM23 AP23 AS23 AV23 AY23 BB23 BE23 BH23 BK23 BN23 BQ23">
    <cfRule type="top10" dxfId="1780" priority="2000" rank="3"/>
  </conditionalFormatting>
  <conditionalFormatting sqref="P23 S23 V23 Y23 AB23 AE23 AH23 AN23 AQ23 AT23 AW23 AZ23 BC23 BF23 BI23 BL23 BO23 BR23">
    <cfRule type="top10" dxfId="1779" priority="1999" rank="3"/>
  </conditionalFormatting>
  <conditionalFormatting sqref="N24 Q24 T24 W24 Z24 AC24 AF24 AL24 AO24 AR24 AU24 AX24 BA24 BD24 BG24 BJ24 BM24 BP24">
    <cfRule type="top10" dxfId="1778" priority="1998" rank="3"/>
  </conditionalFormatting>
  <conditionalFormatting sqref="O24 R24 U24 X24 AA24 AD24 AG24 AM24 AP24 AS24 AV24 AY24 BB24 BE24 BH24 BK24 BN24 BQ24">
    <cfRule type="top10" dxfId="1777" priority="1997" rank="3"/>
  </conditionalFormatting>
  <conditionalFormatting sqref="P24 S24 V24 Y24 AB24 AE24 AH24 AN24 AQ24 AT24 AW24 AZ24 BC24 BF24 BI24 BL24 BO24 BR24">
    <cfRule type="top10" dxfId="1776" priority="1996" rank="3"/>
  </conditionalFormatting>
  <conditionalFormatting sqref="N25 Q25 T25 W25 Z25 AC25 AF25 AL25 AO25 AR25 AU25 AX25 BA25 BD25 BG25 BJ25 BM25 BP25">
    <cfRule type="top10" dxfId="1775" priority="1995" rank="3"/>
  </conditionalFormatting>
  <conditionalFormatting sqref="O25 R25 U25 X25 AA25 AD25 AG25 AM25 AP25 AS25 AV25 AY25 BB25 BE25 BH25 BK25 BN25 BQ25">
    <cfRule type="top10" dxfId="1774" priority="1994" rank="3"/>
  </conditionalFormatting>
  <conditionalFormatting sqref="P25 S25 V25 Y25 AB25 AE25 AH25 AN25 AQ25 AT25 AW25 AZ25 BC25 BF25 BI25 BL25 BO25 BR25">
    <cfRule type="top10" dxfId="1773" priority="1993" rank="3"/>
  </conditionalFormatting>
  <conditionalFormatting sqref="N26 Q26 T26 W26 Z26 AC26 AF26 AL26 AO26 AR26 AU26 AX26 BA26 BD26 BG26 BJ26 BM26 BP26">
    <cfRule type="top10" dxfId="1772" priority="1992" rank="3"/>
  </conditionalFormatting>
  <conditionalFormatting sqref="O26 R26 U26 X26 AA26 AD26 AG26 AM26 AP26 AS26 AV26 AY26 BB26 BE26 BH26 BK26 BN26 BQ26">
    <cfRule type="top10" dxfId="1771" priority="1991" rank="3"/>
  </conditionalFormatting>
  <conditionalFormatting sqref="P26 S26 V26 Y26 AB26 AE26 AH26 AN26 AQ26 AT26 AW26 AZ26 BC26 BF26 BI26 BL26 BO26 BR26">
    <cfRule type="top10" dxfId="1770" priority="1990" rank="3"/>
  </conditionalFormatting>
  <conditionalFormatting sqref="N27 Q27 T27 W27 Z27 AC27 AF27 AL27 AO27 AR27 AU27 AX27 BA27 BD27 BG27 BJ27 BM27 BP27">
    <cfRule type="top10" dxfId="1769" priority="1989" rank="3"/>
  </conditionalFormatting>
  <conditionalFormatting sqref="O27 R27 U27 X27 AA27 AD27 AG27 AM27 AP27 AS27 AV27 AY27 BB27 BE27 BH27 BK27 BN27 BQ27">
    <cfRule type="top10" dxfId="1768" priority="1988" rank="3"/>
  </conditionalFormatting>
  <conditionalFormatting sqref="P27 S27 V27 Y27 AB27 AE27 AH27 AN27 AQ27 AT27 AW27 AZ27 BC27 BF27 BI27 BL27 BO27 BR27">
    <cfRule type="top10" dxfId="1767" priority="1987" rank="3"/>
  </conditionalFormatting>
  <conditionalFormatting sqref="N28 Q28 T28 W28 Z28 AC28 AF28 AL28 AO28 AR28 AU28 AX28 BA28 BD28 BG28 BJ28 BM28 BP28">
    <cfRule type="top10" dxfId="1766" priority="1986" rank="3"/>
  </conditionalFormatting>
  <conditionalFormatting sqref="O28 R28 U28 X28 AA28 AD28 AG28 AM28 AP28 AS28 AV28 AY28 BB28 BE28 BH28 BK28 BN28 BQ28">
    <cfRule type="top10" dxfId="1765" priority="1985" rank="3"/>
  </conditionalFormatting>
  <conditionalFormatting sqref="P28 S28 V28 Y28 AB28 AE28 AH28 AN28 AQ28 AT28 AW28 AZ28 BC28 BF28 BI28 BL28 BO28 BR28">
    <cfRule type="top10" dxfId="1764" priority="1984" rank="3"/>
  </conditionalFormatting>
  <conditionalFormatting sqref="N29:N38 Q29:Q38 T29:T38 W29:W38 Z29:Z38 AC29:AC38 AF29:AF38 AI33:AI38 AL29:AL38 AO29:AO38 AR29:AR38 AU29:AU38 AX29:AX38 BA29:BA38 BD29:BD38 BG29:BG38 BJ29:BJ38 BM29:BM38 BP29:BP38">
    <cfRule type="top10" dxfId="1763" priority="1983" rank="3"/>
  </conditionalFormatting>
  <conditionalFormatting sqref="O29:O38 R29:R38 U29:U38 X29:X38 AA29:AA38 AD29:AD38 AG29:AG38 AJ33:AJ38 AM29:AM38 AP29:AP38 AS29:AS38 AV29:AV38 AY29:AY38 BB29:BB38 BE29:BE38 BH29:BH38 BK29:BK38 BN29:BN38 BQ29:BQ38">
    <cfRule type="top10" dxfId="1762" priority="1982" rank="3"/>
  </conditionalFormatting>
  <conditionalFormatting sqref="P29:P38 S29:S38 V29:V38 Y29:Y38 AB29:AB38 AE29:AE38 AH29:AH38 AK33:AK38 AN29:AN38 AQ29:AQ38 AT29:AT38 AW29:AW38 AZ29:AZ38 BC29:BC38 BF29:BF38 BI29:BI38 BL29:BL38 BO29:BO38 BR29:BR38">
    <cfRule type="top10" dxfId="1761" priority="1981" rank="3"/>
  </conditionalFormatting>
  <conditionalFormatting sqref="N29 Q29 T29 W29 Z29 AC29 AF29 AL29 AO29 AR29 AU29 AX29 BA29 BD29 BG29 BJ29 BM29 BP29">
    <cfRule type="top10" dxfId="1760" priority="1980" rank="3"/>
  </conditionalFormatting>
  <conditionalFormatting sqref="O29 R29 U29 X29 AA29 AD29 AG29 AM29 AP29 AS29 AV29 AY29 BB29 BE29 BH29 BK29 BN29 BQ29">
    <cfRule type="top10" dxfId="1759" priority="1979" rank="3"/>
  </conditionalFormatting>
  <conditionalFormatting sqref="P29 S29 V29 Y29 AB29 AE29 AH29 AN29 AQ29 AT29 AW29 AZ29 BC29 BF29 BI29 BL29 BO29 BR29">
    <cfRule type="top10" dxfId="1758" priority="1978" rank="3"/>
  </conditionalFormatting>
  <conditionalFormatting sqref="N30 Q30 T30 W30 Z30 AC30 AF30 AL30 AO30 AR30 AU30 AX30 BA30 BD30 BG30 BJ30 BM30 BP30">
    <cfRule type="top10" dxfId="1757" priority="1977" rank="3"/>
  </conditionalFormatting>
  <conditionalFormatting sqref="O30 R30 U30 X30 AA30 AD30 AG30 AM30 AP30 AS30 AV30 AY30 BB30 BE30 BH30 BK30 BN30 BQ30">
    <cfRule type="top10" dxfId="1756" priority="1976" rank="3"/>
  </conditionalFormatting>
  <conditionalFormatting sqref="P30 S30 V30 Y30 AB30 AE30 AH30 AN30 AQ30 AT30 AW30 AZ30 BC30 BF30 BI30 BL30 BO30 BR30">
    <cfRule type="top10" dxfId="1755" priority="1975" rank="3"/>
  </conditionalFormatting>
  <conditionalFormatting sqref="N31 Q31 T31 W31 Z31 AC31 AF31 AL31 AO31 AR31 AU31 AX31 BA31 BD31 BG31 BJ31 BM31 BP31">
    <cfRule type="top10" dxfId="1754" priority="1974" rank="3"/>
  </conditionalFormatting>
  <conditionalFormatting sqref="O31 R31 U31 X31 AA31 AD31 AG31 AM31 AP31 AS31 AV31 AY31 BB31 BE31 BH31 BK31 BN31 BQ31">
    <cfRule type="top10" dxfId="1753" priority="1973" rank="3"/>
  </conditionalFormatting>
  <conditionalFormatting sqref="P31 S31 V31 Y31 AB31 AE31 AH31 AN31 AQ31 AT31 AW31 AZ31 BC31 BF31 BI31 BL31 BO31 BR31">
    <cfRule type="top10" dxfId="1752" priority="1972" rank="3"/>
  </conditionalFormatting>
  <conditionalFormatting sqref="N32 Q32 T32 W32 Z32 AC32 AF32 AL32 AO32 AR32 AU32 AX32 BA32 BD32 BG32 BJ32 BM32 BP32">
    <cfRule type="top10" dxfId="1751" priority="1971" rank="3"/>
  </conditionalFormatting>
  <conditionalFormatting sqref="O32 R32 U32 X32 AA32 AD32 AG32 AM32 AP32 AS32 AV32 AY32 BB32 BE32 BH32 BK32 BN32 BQ32">
    <cfRule type="top10" dxfId="1750" priority="1970" rank="3"/>
  </conditionalFormatting>
  <conditionalFormatting sqref="P32 S32 V32 Y32 AB32 AE32 AH32 AN32 AQ32 AT32 AW32 AZ32 BC32 BF32 BI32 BL32 BO32 BR32">
    <cfRule type="top10" dxfId="1749" priority="1969" rank="3"/>
  </conditionalFormatting>
  <conditionalFormatting sqref="N33 Q33 T33 W33 Z33 AC33 AF33 AI33 AL33 AO33 AR33 AU33 AX33 BA33 BD33 BG33 BJ33 BM33 BP33">
    <cfRule type="top10" dxfId="1748" priority="1968" rank="3"/>
  </conditionalFormatting>
  <conditionalFormatting sqref="O33 R33 U33 X33 AA33 AD33 AG33 AJ33 AM33 AP33 AS33 AV33 AY33 BB33 BE33 BH33 BK33 BN33 BQ33">
    <cfRule type="top10" dxfId="1747" priority="1967" rank="3"/>
  </conditionalFormatting>
  <conditionalFormatting sqref="P33 S33 V33 Y33 AB33 AE33 AH33 AK33 AN33 AQ33 AT33 AW33 AZ33 BC33 BF33 BI33 BL33 BO33 BR33">
    <cfRule type="top10" dxfId="1746" priority="1966" rank="3"/>
  </conditionalFormatting>
  <conditionalFormatting sqref="N34 Q34 T34 W34 Z34 AC34 AF34 AI34 AL34 AO34 AR34 AU34 AX34 BA34 BD34 BG34 BJ34 BM34 BP34">
    <cfRule type="top10" dxfId="1745" priority="1965" rank="3"/>
  </conditionalFormatting>
  <conditionalFormatting sqref="O34 R34 U34 X34 AA34 AD34 AG34 AJ34 AM34 AP34 AS34 AV34 AY34 BB34 BE34 BH34 BK34 BN34 BQ34">
    <cfRule type="top10" dxfId="1744" priority="1964" rank="3"/>
  </conditionalFormatting>
  <conditionalFormatting sqref="P34 S34 V34 Y34 AB34 AE34 AH34 AK34 AN34 AQ34 AT34 AW34 AZ34 BC34 BF34 BI34 BL34 BO34 BR34">
    <cfRule type="top10" dxfId="1743" priority="1963" rank="3"/>
  </conditionalFormatting>
  <conditionalFormatting sqref="N35 Q35 T35 W35 Z35 AC35 AF35 AI35 AL35 AO35 AR35 AU35 AX35 BA35 BD35 BG35 BJ35 BM35 BP35">
    <cfRule type="top10" dxfId="1742" priority="1962" rank="3"/>
  </conditionalFormatting>
  <conditionalFormatting sqref="O35 R35 U35 X35 AA35 AD35 AG35 AJ35 AM35 AP35 AS35 AV35 AY35 BB35 BE35 BH35 BK35 BN35 BQ35">
    <cfRule type="top10" dxfId="1741" priority="1961" rank="3"/>
  </conditionalFormatting>
  <conditionalFormatting sqref="P35 S35 V35 Y35 AB35 AE35 AH35 AK35 AN35 AQ35 AT35 AW35 AZ35 BC35 BF35 BI35 BL35 BO35 BR35">
    <cfRule type="top10" dxfId="1740" priority="1960" rank="3"/>
  </conditionalFormatting>
  <conditionalFormatting sqref="N36 Q36 T36 W36 Z36 AC36 AF36 AI36 AL36 AO36 AR36 AU36 AX36 BA36 BD36 BG36 BJ36 BM36 BP36">
    <cfRule type="top10" dxfId="1739" priority="1959" rank="3"/>
  </conditionalFormatting>
  <conditionalFormatting sqref="O36 R36 U36 X36 AA36 AD36 AG36 AJ36 AM36 AP36 AS36 AV36 AY36 BB36 BE36 BH36 BK36 BN36 BQ36">
    <cfRule type="top10" dxfId="1738" priority="1958" rank="3"/>
  </conditionalFormatting>
  <conditionalFormatting sqref="P36 S36 V36 Y36 AB36 AE36 AH36 AK36 AN36 AQ36 AT36 AW36 AZ36 BC36 BF36 BI36 BL36 BO36 BR36">
    <cfRule type="top10" dxfId="1737" priority="1957" rank="3"/>
  </conditionalFormatting>
  <conditionalFormatting sqref="N37 Q37 T37 W37 Z37 AC37 AF37 AI37 AL37 AO37 AR37 AU37 AX37 BA37 BD37 BG37 BJ37 BM37 BP37">
    <cfRule type="top10" dxfId="1736" priority="1956" rank="3"/>
  </conditionalFormatting>
  <conditionalFormatting sqref="O37 R37 U37 X37 AA37 AD37 AG37 AJ37 AM37 AP37 AS37 AV37 AY37 BB37 BE37 BH37 BK37 BN37 BQ37">
    <cfRule type="top10" dxfId="1735" priority="1955" rank="3"/>
  </conditionalFormatting>
  <conditionalFormatting sqref="P37 S37 V37 Y37 AB37 AE37 AH37 AK37 AN37 AQ37 AT37 AW37 AZ37 BC37 BF37 BI37 BL37 BO37 BR37">
    <cfRule type="top10" dxfId="1734" priority="1954" rank="3"/>
  </conditionalFormatting>
  <conditionalFormatting sqref="N38 Q38 T38 W38 Z38 AC38 AF38 AI38 AL38 AO38 AR38 AU38 AX38 BA38 BD38 BG38 BJ38 BM38 BP38">
    <cfRule type="top10" dxfId="1733" priority="1953" rank="3"/>
  </conditionalFormatting>
  <conditionalFormatting sqref="O38 R38 U38 X38 AA38 AD38 AG38 AJ38 AM38 AP38 AS38 AV38 AY38 BB38 BE38 BH38 BK38 BN38 BQ38">
    <cfRule type="top10" dxfId="1732" priority="1952" rank="3"/>
  </conditionalFormatting>
  <conditionalFormatting sqref="P38 S38 V38 Y38 AB38 AE38 AH38 AK38 AN38 AQ38 AT38 AW38 AZ38 BC38 BF38 BI38 BL38 BO38 BR38">
    <cfRule type="top10" dxfId="1731" priority="1951" rank="3"/>
  </conditionalFormatting>
  <conditionalFormatting sqref="N39 Q39 T39 W39 Z39 AC39 AF39 AI39 AL39 AO39 AR39 AU39 AX39 BA39 BD39 BG39 BJ39 BM39 BP39">
    <cfRule type="top10" dxfId="1730" priority="1950" rank="3"/>
  </conditionalFormatting>
  <conditionalFormatting sqref="O39 R39 U39 X39 AA39 AD39 AG39 AJ39 AM39 AP39 AS39 AV39 AY39 BB39 BE39 BH39 BK39 BN39 BQ39">
    <cfRule type="top10" dxfId="1729" priority="1949" rank="3"/>
  </conditionalFormatting>
  <conditionalFormatting sqref="P39 S39 V39 Y39 AB39 AE39 AH39 AK39 AN39 AQ39 AT39 AW39 AZ39 BC39 BF39 BI39 BL39 BO39 BR39">
    <cfRule type="top10" dxfId="1728" priority="1948" rank="3"/>
  </conditionalFormatting>
  <conditionalFormatting sqref="N40 Q40 T40 W40 Z40 AC40 AF40 AI40 AL40 AO40 AR40 AU40 AX40 BA40 BD40 BG40 BJ40 BM40 BP40">
    <cfRule type="top10" dxfId="1727" priority="1944" rank="3"/>
  </conditionalFormatting>
  <conditionalFormatting sqref="O40 R40 U40 X40 AA40 AD40 AG40 AJ40 AM40 AP40 AS40 AV40 AY40 BB40 BE40 BH40 BK40 BN40 BQ40">
    <cfRule type="top10" dxfId="1726" priority="1943" rank="3"/>
  </conditionalFormatting>
  <conditionalFormatting sqref="P40 S40 V40 Y40 AB40 AE40 AH40 AK40 AN40 AQ40 AT40 AW40 AZ40 BC40 BF40 BI40 BL40 BO40 BR40">
    <cfRule type="top10" dxfId="1725" priority="1942" rank="3"/>
  </conditionalFormatting>
  <conditionalFormatting sqref="N41 Q41 T41 W41 Z41 AC41 AF41 AI41 AL41 AO41 AR41 AU41 AX41 BA41 BD41 BG41 BJ41 BM41 BP41">
    <cfRule type="top10" dxfId="1724" priority="1941" rank="3"/>
  </conditionalFormatting>
  <conditionalFormatting sqref="O41 R41 U41 X41 AA41 AD41 AG41 AJ41 AM41 AP41 AS41 AV41 AY41 BB41 BE41 BH41 BK41 BN41 BQ41">
    <cfRule type="top10" dxfId="1723" priority="1940" rank="3"/>
  </conditionalFormatting>
  <conditionalFormatting sqref="P41 S41 V41 Y41 AB41 AE41 AH41 AK41 AN41 AQ41 AT41 AW41 AZ41 BC41 BF41 BI41 BL41 BO41 BR41">
    <cfRule type="top10" dxfId="1722" priority="1939" rank="3"/>
  </conditionalFormatting>
  <conditionalFormatting sqref="N42 Q42 T42 W42 Z42 AC42 AF42 AI42 AL42 AO42 AR42 AU42 AX42 BA42 BD42 BG42 BJ42 BM42 BP42">
    <cfRule type="top10" dxfId="1721" priority="1938" rank="3"/>
  </conditionalFormatting>
  <conditionalFormatting sqref="O42 R42 U42 X42 AA42 AD42 AG42 AJ42 AM42 AP42 AS42 AV42 AY42 BB42 BE42 BH42 BK42 BN42 BQ42">
    <cfRule type="top10" dxfId="1720" priority="1937" rank="3"/>
  </conditionalFormatting>
  <conditionalFormatting sqref="P42 S42 V42 Y42 AB42 AE42 AH42 AK42 AN42 AQ42 AT42 AW42 AZ42 BC42 BF42 BI42 BL42 BO42 BR42">
    <cfRule type="top10" dxfId="1719" priority="1936" rank="3"/>
  </conditionalFormatting>
  <conditionalFormatting sqref="N43 Q43 T43 W43 Z43 AC43 AF43 AI43 AL43 AO43 AR43 AU43 AX43 BA43 BD43 BG43 BJ43 BM43 BP43">
    <cfRule type="top10" dxfId="1718" priority="1935" rank="3"/>
  </conditionalFormatting>
  <conditionalFormatting sqref="O43 R43 U43 X43 AA43 AD43 AG43 AJ43 AM43 AP43 AS43 AV43 AY43 BB43 BE43 BH43 BK43 BN43 BQ43">
    <cfRule type="top10" dxfId="1717" priority="1934" rank="3"/>
  </conditionalFormatting>
  <conditionalFormatting sqref="P43 S43 V43 Y43 AB43 AE43 AH43 AK43 AN43 AQ43 AT43 AW43 AZ43 BC43 BF43 BI43 BL43 BO43 BR43">
    <cfRule type="top10" dxfId="1716" priority="1933" rank="3"/>
  </conditionalFormatting>
  <conditionalFormatting sqref="N44 Q44 T44 W44 Z44 AC44 AF44 AI44 AL44 AO44 AR44 AU44 AX44 BA44 BD44 BG44 BJ44 BM44 BP44">
    <cfRule type="top10" dxfId="1715" priority="1932" rank="3"/>
  </conditionalFormatting>
  <conditionalFormatting sqref="O44 R44 U44 X44 AA44 AD44 AG44 AJ44 AM44 AP44 AS44 AV44 AY44 BB44 BE44 BH44 BK44 BN44 BQ44">
    <cfRule type="top10" dxfId="1714" priority="1931" rank="3"/>
  </conditionalFormatting>
  <conditionalFormatting sqref="P44 S44 V44 Y44 AB44 AE44 AH44 AK44 AN44 AQ44 AT44 AW44 AZ44 BC44 BF44 BI44 BL44 BO44 BR44">
    <cfRule type="top10" dxfId="1713" priority="1930" rank="3"/>
  </conditionalFormatting>
  <conditionalFormatting sqref="N45 Q45 T45 W45 Z45 AC45 AF45 AI45 AL45 AO45 AR45 AU45 AX45 BA45 BD45 BG45 BJ45 BM45 BP45">
    <cfRule type="top10" dxfId="1712" priority="1929" rank="3"/>
  </conditionalFormatting>
  <conditionalFormatting sqref="O45 R45 U45 X45 AA45 AD45 AG45 AJ45 AM45 AP45 AS45 AV45 AY45 BB45 BE45 BH45 BK45 BN45 BQ45">
    <cfRule type="top10" dxfId="1711" priority="1928" rank="3"/>
  </conditionalFormatting>
  <conditionalFormatting sqref="P45 S45 V45 Y45 AB45 AE45 AH45 AK45 AN45 AQ45 AT45 AW45 AZ45 BC45 BF45 BI45 BL45 BO45 BR45">
    <cfRule type="top10" dxfId="1710" priority="1927" rank="3"/>
  </conditionalFormatting>
  <conditionalFormatting sqref="Q47 T47 W47 Z47 AC47 AF47 AI47 AL47 AO47 AR47 AU47 AX47 BA47 BD47 BG47 BJ47 BM47 BP47">
    <cfRule type="top10" dxfId="1709" priority="1923" rank="3"/>
  </conditionalFormatting>
  <conditionalFormatting sqref="R47 U47 X47 AA47 AD47 AG47 AJ47 AM47 AP47 AS47 AV47 AY47 BB47 BE47 BH47 BK47 BN47 BQ47">
    <cfRule type="top10" dxfId="1708" priority="1922" rank="3"/>
  </conditionalFormatting>
  <conditionalFormatting sqref="S47 V47 Y47 AB47 AE47 AH47 AK47 AN47 AQ47 AT47 AW47 AZ47 BC47 BF47 BI47 BL47 BO47 BR47">
    <cfRule type="top10" dxfId="1707" priority="1921" rank="3"/>
  </conditionalFormatting>
  <conditionalFormatting sqref="Q48 T48 W48 Z48 AC48 AF48 AI48 AL48 AO48 AR48 AU48 AX48 BA48 BD48 BG48 BJ48 BM48 BP48">
    <cfRule type="top10" dxfId="1706" priority="1920" rank="3"/>
  </conditionalFormatting>
  <conditionalFormatting sqref="R48 U48 X48 AA48 AD48 AG48 AJ48 AM48 AP48 AS48 AV48 AY48 BB48 BE48 BH48 BK48 BN48 BQ48">
    <cfRule type="top10" dxfId="1705" priority="1919" rank="3"/>
  </conditionalFormatting>
  <conditionalFormatting sqref="S48 V48 Y48 AB48 AE48 AH48 AK48 AN48 AQ48 AT48 AW48 AZ48 BC48 BF48 BI48 BL48 BO48 BR48">
    <cfRule type="top10" dxfId="1704" priority="1918" rank="3"/>
  </conditionalFormatting>
  <conditionalFormatting sqref="BV47:BV48 AR47:AR53 AF47:AF53 T47:T53 N47:N53 W47:W53 AU47:AU53 AX47:AX53 BA47:BA53 BD47:BD53 BG47:BG53 BJ47:BJ53 BM47:BM53 BP47:BP53 BS47:BS53 CH47:CH53 BY47:BY53 CB47:CB53 CE47:CE53 BV50:BV53 BV58 CE58 CB58 BY58 CH58 BS58 BP58 BM58 BJ58 BG58 BD58 BA58 AX58 AU58 W58 N58 T58 AF58 AR58">
    <cfRule type="top10" dxfId="1703" priority="1908" rank="3"/>
  </conditionalFormatting>
  <conditionalFormatting sqref="AS47:AS53 AG47:AG53 U47:U53 O47:O53 X47:X53 AV47:AV53 AY47:AY53 BB47:BB53 BE47:BE53 BH47:BH53 BK47:BK53 BN47:BN53 BQ47:BQ53 BT47:BT53 BW47:BW53 BZ47:BZ53 CC47:CC53 CF47:CF53 CI47:CI53 CI58 CF58 CC58 BZ58 BW58 BT58 BQ58 BN58 BK58 BH58 BE58 BB58 AY58 AV58 X58 O58 U58 AG58 AS58">
    <cfRule type="top10" dxfId="1702" priority="1907" rank="3"/>
  </conditionalFormatting>
  <conditionalFormatting sqref="AT47:AT53 AH47:AQ53 V47:V53 P47:S53 Y47:AE53 AW47:AW53 AZ47:AZ53 BC47:BC53 BF47:BF53 BI47:BI53 BL47:BL53 BO47:BO53 BR47:BR53 BU47:BU53 BX47:BX53 CA47:CA53 CD47:CD53 CG47:CG53 CJ47:CJ53 CJ58 CG58 CD58 CA58 BX58 BU58 BR58 BO58 BL58 BI58 BF58 BC58 AZ58 AW58 Y58:AE58 P58:S58 V58 AH58:AQ58 AT58">
    <cfRule type="top10" dxfId="1701" priority="1906" rank="3"/>
  </conditionalFormatting>
  <conditionalFormatting sqref="AR47 AF47 T47 N47 W47 AU47 AX47 BA47 BD47 BG47 BJ47 BM47 BP47 BS47 BV47 BY47 CB47 CE47 CH47">
    <cfRule type="top10" dxfId="1700" priority="1905" rank="3"/>
  </conditionalFormatting>
  <conditionalFormatting sqref="AS47 AG47 U47 O47 X47 AV47 AY47 BB47 BE47 BH47 BK47 BN47 BQ47 BT47 BW47 BZ47 CC47 CF47 CI47">
    <cfRule type="top10" dxfId="1699" priority="1904" rank="3"/>
  </conditionalFormatting>
  <conditionalFormatting sqref="AT47 AH47:AQ47 V47 P47:S47 Y47:AE47 AW47 AZ47 BC47 BF47 BI47 BL47 BO47 BR47 BU47 BX47 CA47 CD47 CG47 CJ47">
    <cfRule type="top10" dxfId="1698" priority="1903" rank="3"/>
  </conditionalFormatting>
  <conditionalFormatting sqref="AR48 AF48 T48 N48 W48 AU48 AX48 BA48 BD48 BG48 BJ48 BM48 BP48 BS48 BV48 BY48 CB48 CE48 CH48">
    <cfRule type="top10" dxfId="1697" priority="1902" rank="3"/>
  </conditionalFormatting>
  <conditionalFormatting sqref="AS48 AG48 U48 O48 X48 AV48 AY48 BB48 BE48 BH48 BK48 BN48 BQ48 BT48 BW48 BZ48 CC48 CF48 CI48">
    <cfRule type="top10" dxfId="1696" priority="1901" rank="3"/>
  </conditionalFormatting>
  <conditionalFormatting sqref="AT48 AH48:AQ48 V48 P48:S48 Y48:AE48 AW48 AZ48 BC48 BF48 BI48 BL48 BO48 BR48 BU48 BX48 CA48 CD48 CG48 CJ48">
    <cfRule type="top10" dxfId="1695" priority="1900" rank="3"/>
  </conditionalFormatting>
  <conditionalFormatting sqref="AR49 AF49 T49 N49 W49 AU49 AX49 BA49 BD49 BG49 BJ49 BM49 BP49 BS49 CH49 BY49 CB49 CE49">
    <cfRule type="top10" dxfId="1694" priority="1899" rank="3"/>
  </conditionalFormatting>
  <conditionalFormatting sqref="AS49 AG49 U49 O49 X49 AV49 AY49 BB49 BE49 BH49 BK49 BN49 BQ49 BT49 BW49 BZ49 CC49 CF49 CI49">
    <cfRule type="top10" dxfId="1693" priority="1898" rank="3"/>
  </conditionalFormatting>
  <conditionalFormatting sqref="AT49 AH49:AQ49 V49 P49:S49 Y49:AE49 AW49 AZ49 BC49 BF49 BI49 BL49 BO49 BR49 BU49 BX49 CA49 CD49 CG49 CJ49">
    <cfRule type="top10" dxfId="1692" priority="1897" rank="3"/>
  </conditionalFormatting>
  <conditionalFormatting sqref="AR50 AF50 T50 N50 W50 AU50 AX50 BA50 BD50 BG50 BJ50 BM50 BP50 BS50 BV50 BY50 CB50 CE50 CH50">
    <cfRule type="top10" dxfId="1691" priority="1896" rank="3"/>
  </conditionalFormatting>
  <conditionalFormatting sqref="AS50 AG50 U50 O50 X50 AV50 AY50 BB50 BE50 BH50 BK50 BN50 BQ50 BT50 BW50 BZ50 CC50 CF50 CI50">
    <cfRule type="top10" dxfId="1690" priority="1895" rank="3"/>
  </conditionalFormatting>
  <conditionalFormatting sqref="AT50 AH50:AQ50 V50 P50:S50 Y50:AE50 AW50 AZ50 BC50 BF50 BI50 BL50 BO50 BR50 BU50 BX50 CA50 CD50 CG50 CJ50">
    <cfRule type="top10" dxfId="1689" priority="1894" rank="3"/>
  </conditionalFormatting>
  <conditionalFormatting sqref="AR51:AR53 AF51:AF53 T51:T53 N51:N53 W51:W53 AU51:AU53 AX51:AX53 BA51:BA53 BD51:BD53 BG51:BG53 BJ51:BJ53 BM51:BM53 BP51:BP53 BS51:BS53 BV51:BV53 BY51:BY53 CB51:CB53 CE51:CE53 CH51:CH53 CH58 CE58 CB58 BY58 BV58 BS58 BP58 BM58 BJ58 BG58 BD58 BA58 AX58 AU58 W58 N58 T58 AF58 AR58">
    <cfRule type="top10" dxfId="1688" priority="1893" rank="3"/>
  </conditionalFormatting>
  <conditionalFormatting sqref="AS51:AS53 AG51:AG53 U51:U53 O51:O53 X51:X53 AV51:AV53 AY51:AY53 BB51:BB53 BE51:BE53 BH51:BH53 BK51:BK53 BN51:BN53 BQ51:BQ53 BT51:BT53 BW51:BW53 BZ51:BZ53 CC51:CC53 CF51:CF53 CI51:CI53 CI58 CF58 CC58 BZ58 BW58 BT58 BQ58 BN58 BK58 BH58 BE58 BB58 AY58 AV58 X58 O58 U58 AG58 AS58">
    <cfRule type="top10" dxfId="1687" priority="1892" rank="3"/>
  </conditionalFormatting>
  <conditionalFormatting sqref="AT51:AT53 AH51:AQ53 V51:V53 P51:S53 Y51:AE53 AW51:AW53 AZ51:AZ53 BC51:BC53 BF51:BF53 BI51:BI53 BL51:BL53 BO51:BO53 BR51:BR53 BU51:BU53 BX51:BX53 CA51:CA53 CD51:CD53 CG51:CG53 CJ51:CJ53 CJ58 CG58 CD58 CA58 BX58 BU58 BR58 BO58 BL58 BI58 BF58 BC58 AZ58 AW58 Y58:AE58 P58:S58 V58 AH58:AQ58 AT58">
    <cfRule type="top10" dxfId="1686" priority="1891" rank="3"/>
  </conditionalFormatting>
  <conditionalFormatting sqref="AR59 AF59 T59 N59 W59 AU59 AX59 BA59 BD59 BG59 BJ59 BM59 BP59 BS59 BV59 BY59 CB59 CE59 CH59">
    <cfRule type="top10" dxfId="1685" priority="5194" rank="3"/>
  </conditionalFormatting>
  <conditionalFormatting sqref="AS59 AG59 U59 O59 X59 AV59 AY59 BB59 BE59 BH59 BK59 BN59 BQ59 BT59 BW59 BZ59 CC59 CF59 CI59">
    <cfRule type="top10" dxfId="1684" priority="5213" rank="3"/>
  </conditionalFormatting>
  <conditionalFormatting sqref="AT59 AH59:AQ59 V59 P59:S59 Y59:AE59 AW59 AZ59 BC59 BF59 BI59 BL59 BO59 BR59 BU59 BX59 CA59 CD59 CG59 CJ59">
    <cfRule type="top10" dxfId="1683" priority="5232" rank="3"/>
  </conditionalFormatting>
  <conditionalFormatting sqref="T59">
    <cfRule type="top10" dxfId="1682" priority="5251" rank="3"/>
  </conditionalFormatting>
  <conditionalFormatting sqref="U59">
    <cfRule type="top10" dxfId="1681" priority="5252" rank="3"/>
  </conditionalFormatting>
  <conditionalFormatting sqref="V59">
    <cfRule type="top10" dxfId="1680" priority="5253" rank="3"/>
  </conditionalFormatting>
  <conditionalFormatting sqref="N47:N48 Q47:Q48 T47:T48 W47:W48 Z47:Z48 AC47:AC48 AF47:AF48 AI47:AI48 AL47:AL48 AO47:AO48 AR47:AR48 AU47:AU48 AX47:AX48 BA47:BA48 BD47:BD48 BG47:BG48 BJ47:BJ48 BM47:BM48 BP47:BP48">
    <cfRule type="top10" dxfId="1679" priority="1878" rank="3"/>
  </conditionalFormatting>
  <conditionalFormatting sqref="O47:O48 R47:R48 U47:U48 X47:X48 AA47:AA48 AD47:AD48 AG47:AG48 AJ47:AJ48 AM47:AM48 AP47:AP48 AS47:AS48 AV47:AV48 AY47:AY48 BB47:BB48 BE47:BE48 BH47:BH48 BK47:BK48 BN47:BN48 BQ47:BQ48">
    <cfRule type="top10" dxfId="1678" priority="1877" rank="3"/>
  </conditionalFormatting>
  <conditionalFormatting sqref="P47:P48 S47:S48 V47:V48 Y47:Y48 AB47:AB48 AE47:AE48 AH47:AH48 AK47:AK48 AN47:AN48 AQ47:AQ48 AT47:AT48 AW47:AW48 AZ47:AZ48 BC47:BC48 BF47:BF48 BI47:BI48 BL47:BL48 BO47:BO48 BR47:BR48">
    <cfRule type="top10" dxfId="1677" priority="1876" rank="3"/>
  </conditionalFormatting>
  <conditionalFormatting sqref="N47">
    <cfRule type="top10" dxfId="1676" priority="1875" rank="3"/>
  </conditionalFormatting>
  <conditionalFormatting sqref="O47">
    <cfRule type="top10" dxfId="1675" priority="1874" rank="3"/>
  </conditionalFormatting>
  <conditionalFormatting sqref="P47">
    <cfRule type="top10" dxfId="1674" priority="1873" rank="3"/>
  </conditionalFormatting>
  <conditionalFormatting sqref="N48">
    <cfRule type="top10" dxfId="1673" priority="1872" rank="3"/>
  </conditionalFormatting>
  <conditionalFormatting sqref="O48">
    <cfRule type="top10" dxfId="1672" priority="1871" rank="3"/>
  </conditionalFormatting>
  <conditionalFormatting sqref="P48">
    <cfRule type="top10" dxfId="1671" priority="1870" rank="3"/>
  </conditionalFormatting>
  <conditionalFormatting sqref="N49:N50 Q49:Q50 T49:T50 W49:W50 Z49:Z50 AC49:AC50 AF49:AF50 AI49:AI50 AL49:AL50 AO49:AO50 AR49:AR50 AU49:AU50 AX49:AX50 BA49:BA50 BD49:BD50 BG49:BG50 BJ49:BJ50 BM49:BM50 BP49:BP50">
    <cfRule type="top10" dxfId="1670" priority="1869" rank="3"/>
  </conditionalFormatting>
  <conditionalFormatting sqref="O49:O50 R49:R50 U49:U50 X49:X50 AA49:AA50 AD49:AD50 AG49:AG50 AJ49:AJ50 AM49:AM50 AP49:AP50 AS49:AS50 AV49:AV50 AY49:AY50 BB49:BB50 BE49:BE50 BH49:BH50 BK49:BK50 BN49:BN50 BQ49:BQ50">
    <cfRule type="top10" dxfId="1669" priority="1868" rank="3"/>
  </conditionalFormatting>
  <conditionalFormatting sqref="P49:P50 S49:S50 V49:V50 Y49:Y50 AB49:AB50 AE49:AE50 AH49:AH50 AK49:AK50 AN49:AN50 AQ49:AQ50 AT49:AT50 AW49:AW50 AZ49:AZ50 BC49:BC50 BF49:BF50 BI49:BI50 BL49:BL50 BO49:BO50 BR49:BR50">
    <cfRule type="top10" dxfId="1668" priority="1867" rank="3"/>
  </conditionalFormatting>
  <conditionalFormatting sqref="N49 Q49 T49 W49 Z49 AC49 AF49 AI49 AL49 AO49 AR49 AU49 AX49 BA49 BD49 BG49 BJ49 BM49 BP49">
    <cfRule type="top10" dxfId="1667" priority="1866" rank="3"/>
  </conditionalFormatting>
  <conditionalFormatting sqref="O49 R49 U49 X49 AA49 AD49 AG49 AJ49 AM49 AP49 AS49 AV49 AY49 BB49 BE49 BH49 BK49 BN49 BQ49">
    <cfRule type="top10" dxfId="1666" priority="1865" rank="3"/>
  </conditionalFormatting>
  <conditionalFormatting sqref="P49 S49 V49 Y49 AB49 AE49 AH49 AK49 AN49 AQ49 AT49 AW49 AZ49 BC49 BF49 BI49 BL49 BO49 BR49">
    <cfRule type="top10" dxfId="1665" priority="1864" rank="3"/>
  </conditionalFormatting>
  <conditionalFormatting sqref="N50 Q50 T50 W50 Z50 AC50 AF50 AI50 AL50 AO50 AR50 AU50 AX50 BA50 BD50 BG50 BJ50 BM50 BP50">
    <cfRule type="top10" dxfId="1664" priority="1863" rank="3"/>
  </conditionalFormatting>
  <conditionalFormatting sqref="O50 R50 U50 X50 AA50 AD50 AG50 AJ50 AM50 AP50 AS50 AV50 AY50 BB50 BE50 BH50 BK50 BN50 BQ50">
    <cfRule type="top10" dxfId="1663" priority="1862" rank="3"/>
  </conditionalFormatting>
  <conditionalFormatting sqref="P50 S50 V50 Y50 AB50 AE50 AH50 AK50 AN50 AQ50 AT50 AW50 AZ50 BC50 BF50 BI50 BL50 BO50 BR50">
    <cfRule type="top10" dxfId="1662" priority="1861" rank="3"/>
  </conditionalFormatting>
  <conditionalFormatting sqref="N51:N53 Q51:Q53 T51:T53 W51:W53 Z51:Z53 AC51:AC53 AF51:AF53 AI51:AI53 AL51:AL53 AO51:AO53 AR51:AR53 AU51:AU53 AX51:AX53 BA51:BA53 BD51:BD53 BG51:BG53 BJ51:BJ53 BM51:BM53 BP51:BP53 BP58:BP59 BM58:BM59 BJ58:BJ59 BG58:BG59 BD58:BD59 BA58:BA59 AX58:AX59 AU58:AU59 AR58:AR59 AO58:AO59 AL58:AL59 AI58:AI59 AF58:AF59 AC58:AC59 Z58:Z59 W58:W59 T58:T59 Q58:Q59 N58:N59">
    <cfRule type="top10" dxfId="1661" priority="1860" rank="3"/>
  </conditionalFormatting>
  <conditionalFormatting sqref="O51:O53 R51:R53 U51:U53 X51:X53 AA51:AA53 AD51:AD53 AG51:AG53 AJ51:AJ53 AM51:AM53 AP51:AP53 AS51:AS53 AV51:AV53 AY51:AY53 BB51:BB53 BE51:BE53 BH51:BH53 BK51:BK53 BN51:BN53 BQ51:BQ53 BQ58:BQ59 BN58:BN59 BK58:BK59 BH58:BH59 BE58:BE59 BB58:BB59 AY58:AY59 AV58:AV59 AS58:AS59 AP58:AP59 AM58:AM59 AJ58:AJ59 AG58:AG59 AD58:AD59 AA58:AA59 X58:X59 U58:U59 R58:R59 O58:O59">
    <cfRule type="top10" dxfId="1660" priority="1859" rank="3"/>
  </conditionalFormatting>
  <conditionalFormatting sqref="P51:P53 S51:S53 V51:V53 Y51:Y53 AB51:AB53 AE51:AE53 AH51:AH53 AK51:AK53 AN51:AN53 AQ51:AQ53 AT51:AT53 AW51:AW53 AZ51:AZ53 BC51:BC53 BF51:BF53 BI51:BI53 BL51:BL53 BO51:BO53 BR51:BR53 BR58:BR59 BO58:BO59 BL58:BL59 BI58:BI59 BF58:BF59 BC58:BC59 AZ58:AZ59 AW58:AW59 AT58:AT59 AQ58:AQ59 AN58:AN59 AK58:AK59 AH58:AH59 AE58:AE59 AB58:AB59 Y58:Y59 V58:V59 S58:S59 P58:P59">
    <cfRule type="top10" dxfId="1659" priority="1858" rank="3"/>
  </conditionalFormatting>
  <conditionalFormatting sqref="N51:N53 Q51:Q53 T51:T53 W51:W53 Z51:Z53 AC51:AC53 AF51:AF53 AI51:AI53 AL51:AL53 AO51:AO53 AR51:AR53 AU51:AU53 AX51:AX53 BA51:BA53 BD51:BD53 BG51:BG53 BJ51:BJ53 BM51:BM53 BP51:BP53 BP58 BM58 BJ58 BG58 BD58 BA58 AX58 AU58 AR58 AO58 AL58 AI58 AF58 AC58 Z58 W58 T58 Q58 N58">
    <cfRule type="top10" dxfId="1658" priority="1857" rank="3"/>
  </conditionalFormatting>
  <conditionalFormatting sqref="O51:O53 R51:R53 U51:U53 X51:X53 AA51:AA53 AD51:AD53 AG51:AG53 AJ51:AJ53 AM51:AM53 AP51:AP53 AS51:AS53 AV51:AV53 AY51:AY53 BB51:BB53 BE51:BE53 BH51:BH53 BK51:BK53 BN51:BN53 BQ51:BQ53 BQ58 BN58 BK58 BH58 BE58 BB58 AY58 AV58 AS58 AP58 AM58 AJ58 AG58 AD58 AA58 X58 U58 R58 O58">
    <cfRule type="top10" dxfId="1657" priority="1856" rank="3"/>
  </conditionalFormatting>
  <conditionalFormatting sqref="P51:P53 S51:S53 V51:V53 Y51:Y53 AB51:AB53 AE51:AE53 AH51:AH53 AK51:AK53 AN51:AN53 AQ51:AQ53 AT51:AT53 AW51:AW53 AZ51:AZ53 BC51:BC53 BF51:BF53 BI51:BI53 BL51:BL53 BO51:BO53 BR51:BR53 BR58 BO58 BL58 BI58 BF58 BC58 AZ58 AW58 AT58 AQ58 AN58 AK58 AH58 AE58 AB58 Y58 V58 S58 P58">
    <cfRule type="top10" dxfId="1656" priority="1855" rank="3"/>
  </conditionalFormatting>
  <conditionalFormatting sqref="N59 Q59 T59 W59 Z59 AC59 AF59 AI59 AL59 AO59 AR59 AU59 AX59 BA59 BD59 BG59 BJ59 BM59 BP59">
    <cfRule type="top10" dxfId="1655" priority="1854" rank="3"/>
  </conditionalFormatting>
  <conditionalFormatting sqref="O59 R59 U59 X59 AA59 AD59 AG59 AJ59 AM59 AP59 AS59 AV59 AY59 BB59 BE59 BH59 BK59 BN59 BQ59">
    <cfRule type="top10" dxfId="1654" priority="1853" rank="3"/>
  </conditionalFormatting>
  <conditionalFormatting sqref="P59 S59 V59 Y59 AB59 AE59 AH59 AK59 AN59 AQ59 AT59 AW59 AZ59 BC59 BF59 BI59 BL59 BO59 BR59">
    <cfRule type="top10" dxfId="1653" priority="1852" rank="3"/>
  </conditionalFormatting>
  <conditionalFormatting sqref="N61 Q61 T61 W61 Z61 AC61 AF61 AL61 AO61 AU61 AX61 BA61 BD61 BG61 BJ61 BM61 BP61 AR61">
    <cfRule type="top10" dxfId="1652" priority="1851" rank="3"/>
  </conditionalFormatting>
  <conditionalFormatting sqref="O61 R61 U61 X61 AA61 AD61 AG61 AM61 AP61 AV61 AY61 BB61 BE61 BH61 BK61 BN61 BQ61 AS61">
    <cfRule type="top10" dxfId="1651" priority="1850" rank="3"/>
  </conditionalFormatting>
  <conditionalFormatting sqref="P61 S61 V61 Y61 AB61 AE61 AH61 AN61 AQ61 AW61 AZ61 BC61 BF61 BI61 BL61 BO61 BR61 AT61">
    <cfRule type="top10" dxfId="1650" priority="1849" rank="3"/>
  </conditionalFormatting>
  <conditionalFormatting sqref="N62:N71 Q62:Q71 T62:T71 W62:W71 Z62:Z71 AC62:AC71 AF62:AF71 AL62:AL71 AO62:AO71 AU62:AU71 AX62:AX71 BA62:BA71 BD62:BD71 BG62:BG71 BJ62:BJ71 BM62:BM71 BP62:BP71 AR62:AR71">
    <cfRule type="top10" dxfId="1649" priority="1848" rank="3"/>
  </conditionalFormatting>
  <conditionalFormatting sqref="O62:O71 R62:R71 U62:U71 X62:X71 AA62:AA71 AD62:AD71 AG62:AG71 AM62:AM71 AP62:AP71 AV62:AV71 AY62:AY71 BB62:BB71 BE62:BE71 BH62:BH71 BK62:BK71 BN62:BN71 BQ62:BQ71 AS62:AS71 AN66">
    <cfRule type="top10" dxfId="1648" priority="1847" rank="3"/>
  </conditionalFormatting>
  <conditionalFormatting sqref="P62:P71 S62:S71 V62:V71 Y62:Y71 AB62:AB71 AE62:AE71 AH62:AH71 AN62:AN65 AQ62:AQ71 AW62:AW71 AZ62:AZ71 BC62:BC71 BF62:BF71 BI62:BI71 BL62:BL71 BO62:BO71 BR62:BR71 AT62:AT71 AN67:AN71">
    <cfRule type="top10" dxfId="1647" priority="1846" rank="3"/>
  </conditionalFormatting>
  <conditionalFormatting sqref="N62 Q62 T62 W62 Z62 AC62 AF62 AL62 AO62 AU62 AX62 BA62 BD62 BG62 BJ62 BM62 BP62 AR62">
    <cfRule type="top10" dxfId="1646" priority="1845" rank="3"/>
  </conditionalFormatting>
  <conditionalFormatting sqref="O62 R62 U62 X62 AA62 AD62 AG62 AM62 AP62 AV62 AY62 BB62 BE62 BH62 BK62 BN62 BQ62 AS62">
    <cfRule type="top10" dxfId="1645" priority="1844" rank="3"/>
  </conditionalFormatting>
  <conditionalFormatting sqref="P62 S62 V62 Y62 AB62 AE62 AH62 AN62 AQ62 AW62 AZ62 BC62 BF62 BI62 BL62 BO62 BR62 AT62">
    <cfRule type="top10" dxfId="1644" priority="1843" rank="3"/>
  </conditionalFormatting>
  <conditionalFormatting sqref="N63 Q63 T63 W63 Z63 AC63 AF63 AL63 AO63 AU63 AX63 BA63 BD63 BG63 BJ63 BM63 BP63 AR63">
    <cfRule type="top10" dxfId="1643" priority="1842" rank="3"/>
  </conditionalFormatting>
  <conditionalFormatting sqref="O63 R63 U63 X63 AA63 AD63 AG63 AM63 AP63 AV63 AY63 BB63 BE63 BH63 BK63 BN63 BQ63 AS63">
    <cfRule type="top10" dxfId="1642" priority="1841" rank="3"/>
  </conditionalFormatting>
  <conditionalFormatting sqref="P63 S63 V63 Y63 AB63 AE63 AH63 AN63 AQ63 AW63 AZ63 BC63 BF63 BI63 BL63 BO63 BR63 AT63">
    <cfRule type="top10" dxfId="1641" priority="1840" rank="3"/>
  </conditionalFormatting>
  <conditionalFormatting sqref="N64 Q64 T64 W64 Z64 AC64 AF64 AL64 AO64 AU64 AX64 BA64 BD64 BG64 BJ64 BM64 BP64 AR64">
    <cfRule type="top10" dxfId="1640" priority="1839" rank="3"/>
  </conditionalFormatting>
  <conditionalFormatting sqref="O64 R64 U64 X64 AA64 AD64 AG64 AM64 AP64 AV64 AY64 BB64 BE64 BH64 BK64 BN64 BQ64 AS64">
    <cfRule type="top10" dxfId="1639" priority="1838" rank="3"/>
  </conditionalFormatting>
  <conditionalFormatting sqref="P64 S64 V64 Y64 AB64 AE64 AH64 AN64 AQ64 AW64 AZ64 BC64 BF64 BI64 BL64 BO64 BR64 AT64">
    <cfRule type="top10" dxfId="1638" priority="1837" rank="3"/>
  </conditionalFormatting>
  <conditionalFormatting sqref="N65 Q65 T65 W65 Z65 AC65 AF65 AL65 AO65 AU65 AX65 BA65 BD65 BG65 BJ65 BM65 BP65 AR65">
    <cfRule type="top10" dxfId="1637" priority="1836" rank="3"/>
  </conditionalFormatting>
  <conditionalFormatting sqref="O65 R65 U65 X65 AA65 AD65 AG65 AM65 AP65 AV65 AY65 BB65 BE65 BH65 BK65 BN65 BQ65 AS65">
    <cfRule type="top10" dxfId="1636" priority="1835" rank="3"/>
  </conditionalFormatting>
  <conditionalFormatting sqref="P65 S65 V65 Y65 AB65 AE65 AH65 AN65 AQ65 AW65 AZ65 BC65 BF65 BI65 BL65 BO65 BR65 AT65">
    <cfRule type="top10" dxfId="1635" priority="1834" rank="3"/>
  </conditionalFormatting>
  <conditionalFormatting sqref="N66 Q66 T66 W66 Z66 AC66 AF66 AL66 AO66 AU66 AX66 BA66 BD66 BG66 BJ66 BM66 BP66 AR66">
    <cfRule type="top10" dxfId="1634" priority="1833" rank="3"/>
  </conditionalFormatting>
  <conditionalFormatting sqref="O66 R66 U66 X66 AA66 AD66 AG66 AP66 AV66 AY66 BB66 BE66 BH66 BK66 BN66 BQ66 AS66 AM66:AN66">
    <cfRule type="top10" dxfId="1633" priority="1832" rank="3"/>
  </conditionalFormatting>
  <conditionalFormatting sqref="P66 S66 V66 Y66 AB66 AE66 AH66 AQ66 AW66 AZ66 BC66 BF66 BI66 BL66 BO66 BR66 AT66">
    <cfRule type="top10" dxfId="1632" priority="1831" rank="3"/>
  </conditionalFormatting>
  <conditionalFormatting sqref="N67 Q67 T67 W67 Z67 AC67 AF67 AL67 AO67 AU67 AX67 BA67 BD67 BG67 BJ67 BM67 BP67 AR67">
    <cfRule type="top10" dxfId="1631" priority="1830" rank="3"/>
  </conditionalFormatting>
  <conditionalFormatting sqref="O67 R67 U67 X67 AA67 AD67 AG67 AM67 AP67 AV67 AY67 BB67 BE67 BH67 BK67 BN67 BQ67 AS67">
    <cfRule type="top10" dxfId="1630" priority="1829" rank="3"/>
  </conditionalFormatting>
  <conditionalFormatting sqref="P67 S67 V67 Y67 AB67 AE67 AH67 AN67 AQ67 AW67 AZ67 BC67 BF67 BI67 BL67 BO67 BR67 AT67">
    <cfRule type="top10" dxfId="1629" priority="1828" rank="3"/>
  </conditionalFormatting>
  <conditionalFormatting sqref="N68 Q68 T68 W68 Z68 AC68 AF68 AL68 AO68 AU68 AX68 BA68 BD68 BG68 BJ68 BM68 BP68 AR68">
    <cfRule type="top10" dxfId="1628" priority="1827" rank="3"/>
  </conditionalFormatting>
  <conditionalFormatting sqref="O68 R68 U68 X68 AA68 AD68 AG68 AM68 AP68 AV68 AY68 BB68 BE68 BH68 BK68 BN68 BQ68 AS68">
    <cfRule type="top10" dxfId="1627" priority="1826" rank="3"/>
  </conditionalFormatting>
  <conditionalFormatting sqref="P68 S68 V68 Y68 AB68 AE68 AH68 AN68 AQ68 AW68 AZ68 BC68 BF68 BI68 BL68 BO68 BR68 AT68">
    <cfRule type="top10" dxfId="1626" priority="1825" rank="3"/>
  </conditionalFormatting>
  <conditionalFormatting sqref="N69 Q69 T69 W69 Z69 AC69 AF69 AL69 AO69 AU69 AX69 BA69 BD69 BG69 BJ69 BM69 BP69 AR69">
    <cfRule type="top10" dxfId="1625" priority="1824" rank="3"/>
  </conditionalFormatting>
  <conditionalFormatting sqref="O69 R69 U69 X69 AA69 AD69 AG69 AM69 AP69 AV69 AY69 BB69 BE69 BH69 BK69 BN69 BQ69 AS69">
    <cfRule type="top10" dxfId="1624" priority="1823" rank="3"/>
  </conditionalFormatting>
  <conditionalFormatting sqref="P69 S69 V69 Y69 AB69 AE69 AH69 AN69 AQ69 AW69 AZ69 BC69 BF69 BI69 BL69 BO69 BR69 AT69">
    <cfRule type="top10" dxfId="1623" priority="1822" rank="3"/>
  </conditionalFormatting>
  <conditionalFormatting sqref="N70 Q70 T70 W70 Z70 AC70 AF70 AL70 AO70 AU70 AX70 BA70 BD70 BG70 BJ70 BM70 BP70 AR70">
    <cfRule type="top10" dxfId="1622" priority="1821" rank="3"/>
  </conditionalFormatting>
  <conditionalFormatting sqref="O70 R70 U70 X70 AA70 AD70 AG70 AM70 AP70 AV70 AY70 BB70 BE70 BH70 BK70 BN70 BQ70 AS70">
    <cfRule type="top10" dxfId="1621" priority="1820" rank="3"/>
  </conditionalFormatting>
  <conditionalFormatting sqref="P70 S70 V70 Y70 AB70 AE70 AH70 AN70 AQ70 AW70 AZ70 BC70 BF70 BI70 BL70 BO70 BR70 AT70">
    <cfRule type="top10" dxfId="1620" priority="1819" rank="3"/>
  </conditionalFormatting>
  <conditionalFormatting sqref="N71 Q71 T71 W71 Z71 AC71 AF71 AL71 AO71 AU71 AX71 BA71 BD71 BG71 BJ71 BM71 BP71 AR71">
    <cfRule type="top10" dxfId="1619" priority="1818" rank="3"/>
  </conditionalFormatting>
  <conditionalFormatting sqref="O71 R71 U71 X71 AA71 AD71 AG71 AM71 AP71 AV71 AY71 BB71 BE71 BH71 BK71 BN71 BQ71 AS71">
    <cfRule type="top10" dxfId="1618" priority="1817" rank="3"/>
  </conditionalFormatting>
  <conditionalFormatting sqref="P71 S71 V71 Y71 AB71 AE71 AH71 AN71 AQ71 AW71 AZ71 BC71 BF71 BI71 BL71 BO71 BR71 AT71">
    <cfRule type="top10" dxfId="1617" priority="1816" rank="3"/>
  </conditionalFormatting>
  <conditionalFormatting sqref="N72 Q72 T72 W72 Z72 AC72 AF72 AL72 AO72 AU72 AX72 BA72 BD72 BG72 BJ72 BM72 BP72 AR72">
    <cfRule type="top10" dxfId="1616" priority="1815" rank="3"/>
  </conditionalFormatting>
  <conditionalFormatting sqref="O72 R72 U72 X72 AA72 AD72 AG72 AM72 AP72 AV72 AY72 BB72 BE72 BH72 BK72 BN72 BQ72 AS72">
    <cfRule type="top10" dxfId="1615" priority="1814" rank="3"/>
  </conditionalFormatting>
  <conditionalFormatting sqref="P72 S72 V72 Y72 AB72 AE72 AH72 AN72 AQ72 AW72 AZ72 BC72 BF72 BI72 BL72 BO72 BR72 AT72">
    <cfRule type="top10" dxfId="1614" priority="1813" rank="3"/>
  </conditionalFormatting>
  <conditionalFormatting sqref="N73:N82 Q73:Q82 T73:T82 W73:W82 Z73:Z82 AC73:AC82 AF73:AF82 AL73:AL82 AO73:AO82 AU73:AU82 AX73:AX82 BA73:BA82 BD73:BD82 BG73:BG82 BJ73:BJ82 BM73:BM82 BP73:BP82 AR73:AR82">
    <cfRule type="top10" dxfId="1613" priority="1812" rank="3"/>
  </conditionalFormatting>
  <conditionalFormatting sqref="O73:O82 R73:R82 U73:U82 X73:X82 AA73:AA82 AD73:AD82 AG73:AG82 AM73:AM82 AP73:AP82 AV73:AV82 AY73:AY82 BB73:BB82 BE73:BE82 BH73:BH82 BK73:BK82 BN73:BN82 BQ73:BQ82 AS73:AS82">
    <cfRule type="top10" dxfId="1612" priority="1811" rank="3"/>
  </conditionalFormatting>
  <conditionalFormatting sqref="P73:P82 S73:S82 V73:V82 Y73:Y82 AB73:AB82 AE73:AE82 AH73:AH82 AN73:AN82 AQ73:AQ82 AW73:AW82 AZ73:AZ82 BC73:BC82 BF73:BF82 BI73:BI82 BL73:BL82 BO73:BO82 BR73:BR82 AT73:AT82">
    <cfRule type="top10" dxfId="1611" priority="1810" rank="3"/>
  </conditionalFormatting>
  <conditionalFormatting sqref="N73 Q73 T73 W73 Z73 AC73 AF73 AL73 AO73 AU73 AX73 BA73 BD73 BG73 BJ73 BM73 BP73 AR73">
    <cfRule type="top10" dxfId="1610" priority="1809" rank="3"/>
  </conditionalFormatting>
  <conditionalFormatting sqref="O73 R73 U73 X73 AA73 AD73 AG73 AM73 AP73 AV73 AY73 BB73 BE73 BH73 BK73 BN73 BQ73 AS73">
    <cfRule type="top10" dxfId="1609" priority="1808" rank="3"/>
  </conditionalFormatting>
  <conditionalFormatting sqref="P73 S73 V73 Y73 AB73 AE73 AH73 AN73 AQ73 AW73 AZ73 BC73 BF73 BI73 BL73 BO73 BR73 AT73">
    <cfRule type="top10" dxfId="1608" priority="1807" rank="3"/>
  </conditionalFormatting>
  <conditionalFormatting sqref="N74 Q74 T74 W74 Z74 AC74 AF74 AL74 AO74 AU74 AX74 BA74 BD74 BG74 BJ74 BM74 BP74 AR74">
    <cfRule type="top10" dxfId="1607" priority="1806" rank="3"/>
  </conditionalFormatting>
  <conditionalFormatting sqref="O74 R74 U74 X74 AA74 AD74 AG74 AM74 AP74 AV74 AY74 BB74 BE74 BH74 BK74 BN74 BQ74 AS74">
    <cfRule type="top10" dxfId="1606" priority="1805" rank="3"/>
  </conditionalFormatting>
  <conditionalFormatting sqref="P74 S74 V74 Y74 AB74 AE74 AH74 AN74 AQ74 AW74 AZ74 BC74 BF74 BI74 BL74 BO74 BR74 AT74">
    <cfRule type="top10" dxfId="1605" priority="1804" rank="3"/>
  </conditionalFormatting>
  <conditionalFormatting sqref="N75 Q75 T75 W75 Z75 AC75 AF75 AL75 AO75 AU75 AX75 BA75 BD75 BG75 BJ75 BM75 BP75 AR75">
    <cfRule type="top10" dxfId="1604" priority="1803" rank="3"/>
  </conditionalFormatting>
  <conditionalFormatting sqref="O75 R75 U75 X75 AA75 AD75 AG75 AM75 AP75 AV75 AY75 BB75 BE75 BH75 BK75 BN75 BQ75 AS75">
    <cfRule type="top10" dxfId="1603" priority="1802" rank="3"/>
  </conditionalFormatting>
  <conditionalFormatting sqref="P75 S75 V75 Y75 AB75 AE75 AH75 AN75 AQ75 AW75 AZ75 BC75 BF75 BI75 BL75 BO75 BR75 AT75">
    <cfRule type="top10" dxfId="1602" priority="1801" rank="3"/>
  </conditionalFormatting>
  <conditionalFormatting sqref="N76 Q76 T76 W76 Z76 AC76 AF76 AL76 AO76 AU76 AX76 BA76 BD76 BG76 BJ76 BM76 BP76 AR76">
    <cfRule type="top10" dxfId="1601" priority="1800" rank="3"/>
  </conditionalFormatting>
  <conditionalFormatting sqref="O76 R76 U76 X76 AA76 AD76 AG76 AM76 AP76 AV76 AY76 BB76 BE76 BH76 BK76 BN76 BQ76 AS76">
    <cfRule type="top10" dxfId="1600" priority="1799" rank="3"/>
  </conditionalFormatting>
  <conditionalFormatting sqref="P76 S76 V76 Y76 AB76 AE76 AH76 AN76 AQ76 AW76 AZ76 BC76 BF76 BI76 BL76 BO76 BR76 AT76">
    <cfRule type="top10" dxfId="1599" priority="1798" rank="3"/>
  </conditionalFormatting>
  <conditionalFormatting sqref="N77 Q77 T77 W77 Z77 AC77 AF77 AL77 AO77 AU77 AX77 BA77 BD77 BG77 BJ77 BM77 BP77 AR77">
    <cfRule type="top10" dxfId="1598" priority="1797" rank="3"/>
  </conditionalFormatting>
  <conditionalFormatting sqref="O77 R77 U77 X77 AA77 AD77 AG77 AM77 AP77 AV77 AY77 BB77 BE77 BH77 BK77 BN77 BQ77 AS77">
    <cfRule type="top10" dxfId="1597" priority="1796" rank="3"/>
  </conditionalFormatting>
  <conditionalFormatting sqref="P77 S77 V77 Y77 AB77 AE77 AH77 AN77 AQ77 AW77 AZ77 BC77 BF77 BI77 BL77 BO77 BR77 AT77">
    <cfRule type="top10" dxfId="1596" priority="1795" rank="3"/>
  </conditionalFormatting>
  <conditionalFormatting sqref="N78 Q78 T78 W78 Z78 AC78 AF78 AL78 AO78 AU78 AX78 BA78 BD78 BG78 BJ78 BM78 BP78 AR78">
    <cfRule type="top10" dxfId="1595" priority="1794" rank="3"/>
  </conditionalFormatting>
  <conditionalFormatting sqref="O78 R78 U78 X78 AA78 AD78 AG78 AM78 AP78 AV78 AY78 BB78 BE78 BH78 BK78 BN78 BQ78 AS78">
    <cfRule type="top10" dxfId="1594" priority="1793" rank="3"/>
  </conditionalFormatting>
  <conditionalFormatting sqref="P78 S78 V78 Y78 AB78 AE78 AH78 AN78 AQ78 AW78 AZ78 BC78 BF78 BI78 BL78 BO78 BR78 AT78">
    <cfRule type="top10" dxfId="1593" priority="1792" rank="3"/>
  </conditionalFormatting>
  <conditionalFormatting sqref="N79 Q79 T79 W79 Z79 AC79 AF79 AL79 AO79 AU79 AX79 BA79 BD79 BG79 BJ79 BM79 BP79 AR79">
    <cfRule type="top10" dxfId="1592" priority="1791" rank="3"/>
  </conditionalFormatting>
  <conditionalFormatting sqref="O79 R79 U79 X79 AA79 AD79 AG79 AM79 AP79 AV79 AY79 BB79 BE79 BH79 BK79 BN79 BQ79 AS79">
    <cfRule type="top10" dxfId="1591" priority="1790" rank="3"/>
  </conditionalFormatting>
  <conditionalFormatting sqref="P79 S79 V79 Y79 AB79 AE79 AH79 AN79 AQ79 AW79 AZ79 BC79 BF79 BI79 BL79 BO79 BR79 AT79">
    <cfRule type="top10" dxfId="1590" priority="1789" rank="3"/>
  </conditionalFormatting>
  <conditionalFormatting sqref="N80 Q80 T80 W80 Z80 AC80 AF80 AL80 AO80 AU80 AX80 BA80 BD80 BG80 BJ80 BM80 BP80 AR80">
    <cfRule type="top10" dxfId="1589" priority="1788" rank="3"/>
  </conditionalFormatting>
  <conditionalFormatting sqref="O80 R80 U80 X80 AA80 AD80 AG80 AM80 AP80 AV80 AY80 BB80 BE80 BH80 BK80 BN80 BQ80 AS80">
    <cfRule type="top10" dxfId="1588" priority="1787" rank="3"/>
  </conditionalFormatting>
  <conditionalFormatting sqref="P80 S80 V80 Y80 AB80 AE80 AH80 AN80 AQ80 AW80 AZ80 BC80 BF80 BI80 BL80 BO80 BR80 AT80">
    <cfRule type="top10" dxfId="1587" priority="1786" rank="3"/>
  </conditionalFormatting>
  <conditionalFormatting sqref="N81 Q81 T81 W81 Z81 AC81 AF81 AL81 AO81 AU81 AX81 BA81 BD81 BG81 BJ81 BM81 BP81 AR81">
    <cfRule type="top10" dxfId="1586" priority="1785" rank="3"/>
  </conditionalFormatting>
  <conditionalFormatting sqref="O81 R81 U81 X81 AA81 AD81 AG81 AM81 AP81 AV81 AY81 BB81 BE81 BH81 BK81 BN81 BQ81 AS81">
    <cfRule type="top10" dxfId="1585" priority="1784" rank="3"/>
  </conditionalFormatting>
  <conditionalFormatting sqref="P81 S81 V81 Y81 AB81 AE81 AH81 AN81 AQ81 AW81 AZ81 BC81 BF81 BI81 BL81 BO81 BR81 AT81">
    <cfRule type="top10" dxfId="1584" priority="1783" rank="3"/>
  </conditionalFormatting>
  <conditionalFormatting sqref="N82 Q82 T82 W82 Z82 AC82 AF82 AL82 AO82 AU82 AX82 BA82 BD82 BG82 BJ82 BM82 BP82 AR82">
    <cfRule type="top10" dxfId="1583" priority="1782" rank="3"/>
  </conditionalFormatting>
  <conditionalFormatting sqref="O82 R82 U82 X82 AA82 AD82 AG82 AM82 AP82 AV82 AY82 BB82 BE82 BH82 BK82 BN82 BQ82 AS82">
    <cfRule type="top10" dxfId="1582" priority="1781" rank="3"/>
  </conditionalFormatting>
  <conditionalFormatting sqref="P82 S82 V82 Y82 AB82 AE82 AH82 AN82 AQ82 AW82 AZ82 BC82 BF82 BI82 BL82 BO82 BR82 AT82">
    <cfRule type="top10" dxfId="1581" priority="1780" rank="3"/>
  </conditionalFormatting>
  <conditionalFormatting sqref="N83 Q83 T83 W83 Z83 AC83 AF83 AL83 AO83 AU83 AX83 BA83 BD83 BG83 BJ83 BM83 BP83 AR83">
    <cfRule type="top10" dxfId="1580" priority="1779" rank="3"/>
  </conditionalFormatting>
  <conditionalFormatting sqref="O83 R83 U83 X83 AA83 AD83 AG83 AM83 AP83 AV83 AY83 BB83 BE83 BH83 BK83 BN83 BQ83 AS83">
    <cfRule type="top10" dxfId="1579" priority="1778" rank="3"/>
  </conditionalFormatting>
  <conditionalFormatting sqref="P83 S83 V83 Y83 AB83 AE83 AH83 AN83 AQ83 AW83 AZ83 BC83 BF83 BI83 BL83 BO83 BR83 AT83">
    <cfRule type="top10" dxfId="1578" priority="1777" rank="3"/>
  </conditionalFormatting>
  <conditionalFormatting sqref="N84:N94 Q84:Q94 T84:T94 W84:W94 Z84:Z94 AC84:AC94 AF84:AF94 AL84:AL94 AO84:AO94 AU84:AU94 AX84:AX94 BA84:BA94 BD84:BD94 BG84:BG94 BJ84:BJ94 BM84:BM94 BP84:BP94 AR84:AR94">
    <cfRule type="top10" dxfId="1577" priority="1776" rank="3"/>
  </conditionalFormatting>
  <conditionalFormatting sqref="O84:O94 R84:R94 U84:U94 X84:X94 AA84:AA94 AD84:AD94 AG84:AG94 AM84:AM94 AP84:AP94 AV84:AV94 AY84:AY94 BB84:BB94 BE84:BE94 BH84:BH94 BK84:BK94 BN84:BN94 BQ84:BQ94 AS84:AS94">
    <cfRule type="top10" dxfId="1576" priority="1775" rank="3"/>
  </conditionalFormatting>
  <conditionalFormatting sqref="P84:P94 S84:S94 V84:V94 Y84:Y94 AB84:AB94 AE84:AE94 AH84:AH94 AN84:AN94 AQ84:AQ94 AW84:AW94 AZ84:AZ94 BC84:BC94 BF84:BF94 BI84:BI94 BL84:BL94 BO84:BO94 BR84:BR94 AT84:AT94">
    <cfRule type="top10" dxfId="1575" priority="1774" rank="3"/>
  </conditionalFormatting>
  <conditionalFormatting sqref="N84 Q84 T84 W84 Z84 AC84 AF84 AL84 AO84 AU84 AX84 BA84 BD84 BG84 BJ84 BM84 BP84 AR84">
    <cfRule type="top10" dxfId="1574" priority="1773" rank="3"/>
  </conditionalFormatting>
  <conditionalFormatting sqref="O84 R84 U84 X84 AA84 AD84 AG84 AM84 AP84 AV84 AY84 BB84 BE84 BH84 BK84 BN84 BQ84 AS84">
    <cfRule type="top10" dxfId="1573" priority="1772" rank="3"/>
  </conditionalFormatting>
  <conditionalFormatting sqref="P84 S84 V84 Y84 AB84 AE84 AH84 AN84 AQ84 AW84 AZ84 BC84 BF84 BI84 BL84 BO84 BR84 AT84">
    <cfRule type="top10" dxfId="1572" priority="1771" rank="3"/>
  </conditionalFormatting>
  <conditionalFormatting sqref="N85 Q85 T85 W85 Z85 AC85 AF85 AL85 AO85 AU85 AX85 BA85 BD85 BG85 BJ85 BM85 BP85 AR85">
    <cfRule type="top10" dxfId="1571" priority="1770" rank="3"/>
  </conditionalFormatting>
  <conditionalFormatting sqref="O85 R85 U85 X85 AA85 AD85 AG85 AM85 AP85 AV85 AY85 BB85 BE85 BH85 BK85 BN85 BQ85 AS85">
    <cfRule type="top10" dxfId="1570" priority="1769" rank="3"/>
  </conditionalFormatting>
  <conditionalFormatting sqref="P85 S85 V85 Y85 AB85 AE85 AH85 AN85 AQ85 AW85 AZ85 BC85 BF85 BI85 BL85 BO85 BR85 AT85">
    <cfRule type="top10" dxfId="1569" priority="1768" rank="3"/>
  </conditionalFormatting>
  <conditionalFormatting sqref="N86 Q86 T86 W86 Z86 AC86 AF86 AL86 AO86 AU86 AX86 BA86 BD86 BG86 BJ86 BM86 BP86 AR86">
    <cfRule type="top10" dxfId="1568" priority="1767" rank="3"/>
  </conditionalFormatting>
  <conditionalFormatting sqref="O86 R86 U86 X86 AA86 AD86 AG86 AM86 AP86 AV86 AY86 BB86 BE86 BH86 BK86 BN86 BQ86 AS86">
    <cfRule type="top10" dxfId="1567" priority="1766" rank="3"/>
  </conditionalFormatting>
  <conditionalFormatting sqref="P86 S86 V86 Y86 AB86 AE86 AH86 AN86 AQ86 AW86 AZ86 BC86 BF86 BI86 BL86 BO86 BR86 AT86">
    <cfRule type="top10" dxfId="1566" priority="1765" rank="3"/>
  </conditionalFormatting>
  <conditionalFormatting sqref="N87 Q87 T87 W87 Z87 AC87 AF87 AL87 AO87 AU87 AX87 BA87 BD87 BG87 BJ87 BM87 BP87 AR87">
    <cfRule type="top10" dxfId="1565" priority="1764" rank="3"/>
  </conditionalFormatting>
  <conditionalFormatting sqref="O87 R87 U87 X87 AA87 AD87 AG87 AM87 AP87 AV87 AY87 BB87 BE87 BH87 BK87 BN87 BQ87 AS87">
    <cfRule type="top10" dxfId="1564" priority="1763" rank="3"/>
  </conditionalFormatting>
  <conditionalFormatting sqref="P87 S87 V87 Y87 AB87 AE87 AH87 AN87 AQ87 AW87 AZ87 BC87 BF87 BI87 BL87 BO87 BR87 AT87">
    <cfRule type="top10" dxfId="1563" priority="1762" rank="3"/>
  </conditionalFormatting>
  <conditionalFormatting sqref="N88 Q88 T88 W88 Z88 AC88 AF88 AL88 AO88 AU88 AX88 BA88 BD88 BG88 BJ88 BM88 BP88 AR88">
    <cfRule type="top10" dxfId="1562" priority="1761" rank="3"/>
  </conditionalFormatting>
  <conditionalFormatting sqref="O88 R88 U88 X88 AA88 AD88 AG88 AM88 AP88 AV88 AY88 BB88 BE88 BH88 BK88 BN88 BQ88 AS88">
    <cfRule type="top10" dxfId="1561" priority="1760" rank="3"/>
  </conditionalFormatting>
  <conditionalFormatting sqref="P88 S88 V88 Y88 AB88 AE88 AH88 AN88 AQ88 AW88 AZ88 BC88 BF88 BI88 BL88 BO88 BR88 AT88">
    <cfRule type="top10" dxfId="1560" priority="1759" rank="3"/>
  </conditionalFormatting>
  <conditionalFormatting sqref="N89 Q89 T89 W89 Z89 AC89 AF89 AL89 AO89 AU89 AX89 BA89 BD89 BG89 BJ89 BM89 BP89 AR89">
    <cfRule type="top10" dxfId="1559" priority="1758" rank="3"/>
  </conditionalFormatting>
  <conditionalFormatting sqref="O89 R89 U89 X89 AA89 AD89 AG89 AM89 AP89 AV89 AY89 BB89 BE89 BH89 BK89 BN89 BQ89 AS89">
    <cfRule type="top10" dxfId="1558" priority="1757" rank="3"/>
  </conditionalFormatting>
  <conditionalFormatting sqref="P89 S89 V89 Y89 AB89 AE89 AH89 AN89 AQ89 AW89 AZ89 BC89 BF89 BI89 BL89 BO89 BR89 AT89">
    <cfRule type="top10" dxfId="1557" priority="1756" rank="3"/>
  </conditionalFormatting>
  <conditionalFormatting sqref="N90 Q90 T90 W90 Z90 AC90 AF90 AL90 AO90 AU90 AX90 BA90 BD90 BG90 BJ90 BM90 BP90 AR90">
    <cfRule type="top10" dxfId="1556" priority="1755" rank="3"/>
  </conditionalFormatting>
  <conditionalFormatting sqref="O90 R90 U90 X90 AA90 AD90 AG90 AM90 AP90 AV90 AY90 BB90 BE90 BH90 BK90 BN90 BQ90 AS90">
    <cfRule type="top10" dxfId="1555" priority="1754" rank="3"/>
  </conditionalFormatting>
  <conditionalFormatting sqref="P90 S90 V90 Y90 AB90 AE90 AH90 AN90 AQ90 AW90 AZ90 BC90 BF90 BI90 BL90 BO90 BR90 AT90">
    <cfRule type="top10" dxfId="1554" priority="1753" rank="3"/>
  </conditionalFormatting>
  <conditionalFormatting sqref="N91 Q91 T91 W91 Z91 AC91 AF91 AL91 AO91 AU91 AX91 BA91 BD91 BG91 BJ91 BM91 BP91 AR91">
    <cfRule type="top10" dxfId="1553" priority="1752" rank="3"/>
  </conditionalFormatting>
  <conditionalFormatting sqref="O91 R91 U91 X91 AA91 AD91 AG91 AM91 AP91 AV91 AY91 BB91 BE91 BH91 BK91 BN91 BQ91 AS91">
    <cfRule type="top10" dxfId="1552" priority="1751" rank="3"/>
  </conditionalFormatting>
  <conditionalFormatting sqref="P91 S91 V91 Y91 AB91 AE91 AH91 AN91 AQ91 AW91 AZ91 BC91 BF91 BI91 BL91 BO91 BR91 AT91">
    <cfRule type="top10" dxfId="1551" priority="1750" rank="3"/>
  </conditionalFormatting>
  <conditionalFormatting sqref="N92 Q92 T92 W92 Z92 AC92 AF92 AL92 AO92 AU92 AX92 BA92 BD92 BG92 BJ92 BM92 BP92 AR92">
    <cfRule type="top10" dxfId="1550" priority="1749" rank="3"/>
  </conditionalFormatting>
  <conditionalFormatting sqref="O92 R92 U92 X92 AA92 AD92 AG92 AM92 AP92 AV92 AY92 BB92 BE92 BH92 BK92 BN92 BQ92 AS92">
    <cfRule type="top10" dxfId="1549" priority="1748" rank="3"/>
  </conditionalFormatting>
  <conditionalFormatting sqref="P92 S92 V92 Y92 AB92 AE92 AH92 AN92 AQ92 AW92 AZ92 BC92 BF92 BI92 BL92 BO92 BR92 AT92">
    <cfRule type="top10" dxfId="1548" priority="1747" rank="3"/>
  </conditionalFormatting>
  <conditionalFormatting sqref="N93 Q93 T93 W93 Z93 AC93 AF93 AL93 AO93 AU93 AX93 BA93 BD93 BG93 BJ93 BM93 BP93 AR93">
    <cfRule type="top10" dxfId="1547" priority="1746" rank="3"/>
  </conditionalFormatting>
  <conditionalFormatting sqref="O93 R93 U93 X93 AA93 AD93 AG93 AM93 AP93 AV93 AY93 BB93 BE93 BH93 BK93 BN93 BQ93 AS93">
    <cfRule type="top10" dxfId="1546" priority="1745" rank="3"/>
  </conditionalFormatting>
  <conditionalFormatting sqref="P93 S93 V93 Y93 AB93 AE93 AH93 AN93 AQ93 AW93 AZ93 BC93 BF93 BI93 BL93 BO93 BR93 AT93">
    <cfRule type="top10" dxfId="1545" priority="1744" rank="3"/>
  </conditionalFormatting>
  <conditionalFormatting sqref="N94 Q94 T94 W94 Z94 AC94 AF94 AL94 AO94 AU94 AX94 BA94 BD94 BG94 BJ94 BM94 BP94 AR94">
    <cfRule type="top10" dxfId="1544" priority="1743" rank="3"/>
  </conditionalFormatting>
  <conditionalFormatting sqref="O94 R94 U94 X94 AA94 AD94 AG94 AM94 AP94 AV94 AY94 BB94 BE94 BH94 BK94 BN94 BQ94 AS94">
    <cfRule type="top10" dxfId="1543" priority="1742" rank="3"/>
  </conditionalFormatting>
  <conditionalFormatting sqref="P94 S94 V94 Y94 AB94 AE94 AH94 AN94 AQ94 AW94 AZ94 BC94 BF94 BI94 BL94 BO94 BR94 AT94">
    <cfRule type="top10" dxfId="1542" priority="1741" rank="3"/>
  </conditionalFormatting>
  <conditionalFormatting sqref="N93">
    <cfRule type="top10" dxfId="1541" priority="1740" rank="3"/>
  </conditionalFormatting>
  <conditionalFormatting sqref="O93">
    <cfRule type="top10" dxfId="1540" priority="1739" rank="3"/>
  </conditionalFormatting>
  <conditionalFormatting sqref="P93">
    <cfRule type="top10" dxfId="1539" priority="1738" rank="3"/>
  </conditionalFormatting>
  <conditionalFormatting sqref="N94">
    <cfRule type="top10" dxfId="1538" priority="1737" rank="3"/>
  </conditionalFormatting>
  <conditionalFormatting sqref="O94">
    <cfRule type="top10" dxfId="1537" priority="1736" rank="3"/>
  </conditionalFormatting>
  <conditionalFormatting sqref="P94">
    <cfRule type="top10" dxfId="1536" priority="1735" rank="3"/>
  </conditionalFormatting>
  <conditionalFormatting sqref="N95 Q95 T95 W95 Z95 AC95 AF95 AL95 AO95 AU95 AX95 BA95 BD95 BG95 BJ95 BM95 BP95 AR95">
    <cfRule type="top10" dxfId="1535" priority="1734" rank="3"/>
  </conditionalFormatting>
  <conditionalFormatting sqref="O95 R95 U95 X95 AA95 AD95 AG95 AM95 AP95 AV95 AY95 BB95 BE95 BH95 BK95 BN95 BQ95 AS95">
    <cfRule type="top10" dxfId="1534" priority="1733" rank="3"/>
  </conditionalFormatting>
  <conditionalFormatting sqref="P95 S95 V95 Y95 AB95 AE95 AH95 AN95 AQ95 AW95 AZ95 BC95 BF95 BI95 BL95 BO95 BR95 AT95">
    <cfRule type="top10" dxfId="1533" priority="1732" rank="3"/>
  </conditionalFormatting>
  <conditionalFormatting sqref="N96:N105 Q96:Q105 T96:T105 W96:W105 Z96:Z105 AC96:AC105 AF96:AF105 AL96:AL105 AO96:AO105 AU96:AU105 AX96:AX105 BA96:BA105 BD96:BD105 BG96:BG105 BJ96:BJ105 BM96:BM105 BP96:BP105 AR96:AR105">
    <cfRule type="top10" dxfId="1532" priority="1731" rank="3"/>
  </conditionalFormatting>
  <conditionalFormatting sqref="O96:O105 R96:R105 U96:U105 X96:X105 AA96:AA105 AD96:AD105 AG96:AG105 AM96:AM105 AP96:AP105 AV96:AV105 AY96:AY105 BB96:BB105 BE96:BE105 BH96:BH105 BK96:BK105 BN96:BN105 BQ96:BQ105 AS96:AS105">
    <cfRule type="top10" dxfId="1531" priority="1730" rank="3"/>
  </conditionalFormatting>
  <conditionalFormatting sqref="P96:P105 S96:S105 V96:V105 Y96:Y105 AB96:AB105 AE96:AE105 AH96:AH105 AN96:AN105 AQ96:AQ105 AW96:AW105 AZ96:AZ105 BC96:BC105 BF96:BF105 BI96:BI105 BL96:BL105 BO96:BO105 BR96:BR105 AT96:AT105">
    <cfRule type="top10" dxfId="1530" priority="1729" rank="3"/>
  </conditionalFormatting>
  <conditionalFormatting sqref="N96 Q96 T96 W96 Z96 AC96 AF96 AL96 AO96 AU96 AX96 BA96 BD96 BG96 BJ96 BM96 BP96 AR96">
    <cfRule type="top10" dxfId="1529" priority="1728" rank="3"/>
  </conditionalFormatting>
  <conditionalFormatting sqref="O96 R96 U96 X96 AA96 AD96 AG96 AM96 AP96 AV96 AY96 BB96 BE96 BH96 BK96 BN96 BQ96 AS96">
    <cfRule type="top10" dxfId="1528" priority="1727" rank="3"/>
  </conditionalFormatting>
  <conditionalFormatting sqref="P96 S96 V96 Y96 AB96 AE96 AH96 AN96 AQ96 AW96 AZ96 BC96 BF96 BI96 BL96 BO96 BR96 AT96">
    <cfRule type="top10" dxfId="1527" priority="1726" rank="3"/>
  </conditionalFormatting>
  <conditionalFormatting sqref="N97 Q97 T97 W97 Z97 AC97 AF97 AL97 AO97 AU97 AX97 BA97 BD97 BG97 BJ97 BM97 BP97 AR97">
    <cfRule type="top10" dxfId="1526" priority="1725" rank="3"/>
  </conditionalFormatting>
  <conditionalFormatting sqref="O97 R97 U97 X97 AA97 AD97 AG97 AM97 AP97 AV97 AY97 BB97 BE97 BH97 BK97 BN97 BQ97 AS97">
    <cfRule type="top10" dxfId="1525" priority="1724" rank="3"/>
  </conditionalFormatting>
  <conditionalFormatting sqref="P97 S97 V97 Y97 AB97 AE97 AH97 AN97 AQ97 AW97 AZ97 BC97 BF97 BI97 BL97 BO97 BR97 AT97">
    <cfRule type="top10" dxfId="1524" priority="1723" rank="3"/>
  </conditionalFormatting>
  <conditionalFormatting sqref="N98 Q98 T98 W98 Z98 AC98 AF98 AL98 AO98 AU98 AX98 BA98 BD98 BG98 BJ98 BM98 BP98 AR98">
    <cfRule type="top10" dxfId="1523" priority="1722" rank="3"/>
  </conditionalFormatting>
  <conditionalFormatting sqref="O98 R98 U98 X98 AA98 AD98 AG98 AM98 AP98 AV98 AY98 BB98 BE98 BH98 BK98 BN98 BQ98 AS98">
    <cfRule type="top10" dxfId="1522" priority="1721" rank="3"/>
  </conditionalFormatting>
  <conditionalFormatting sqref="P98 S98 V98 Y98 AB98 AE98 AH98 AN98 AQ98 AW98 AZ98 BC98 BF98 BI98 BL98 BO98 BR98 AT98">
    <cfRule type="top10" dxfId="1521" priority="1720" rank="3"/>
  </conditionalFormatting>
  <conditionalFormatting sqref="N99 Q99 T99 W99 Z99 AC99 AF99 AL99 AO99 AU99 AX99 BA99 BD99 BG99 BJ99 BM99 BP99 AR99">
    <cfRule type="top10" dxfId="1520" priority="1719" rank="3"/>
  </conditionalFormatting>
  <conditionalFormatting sqref="O99 R99 U99 X99 AA99 AD99 AG99 AM99 AP99 AV99 AY99 BB99 BE99 BH99 BK99 BN99 BQ99 AS99">
    <cfRule type="top10" dxfId="1519" priority="1718" rank="3"/>
  </conditionalFormatting>
  <conditionalFormatting sqref="P99 S99 V99 Y99 AB99 AE99 AH99 AN99 AQ99 AW99 AZ99 BC99 BF99 BI99 BL99 BO99 BR99 AT99">
    <cfRule type="top10" dxfId="1518" priority="1717" rank="3"/>
  </conditionalFormatting>
  <conditionalFormatting sqref="N100 Q100 T100 W100 Z100 AC100 AF100 AL100 AO100 AU100 AX100 BA100 BD100 BG100 BJ100 BM100 BP100 AR100">
    <cfRule type="top10" dxfId="1517" priority="1716" rank="3"/>
  </conditionalFormatting>
  <conditionalFormatting sqref="O100 R100 U100 X100 AA100 AD100 AG100 AM100 AP100 AV100 AY100 BB100 BE100 BH100 BK100 BN100 BQ100 AS100">
    <cfRule type="top10" dxfId="1516" priority="1715" rank="3"/>
  </conditionalFormatting>
  <conditionalFormatting sqref="P100 S100 V100 Y100 AB100 AE100 AH100 AN100 AQ100 AW100 AZ100 BC100 BF100 BI100 BL100 BO100 BR100 AT100">
    <cfRule type="top10" dxfId="1515" priority="1714" rank="3"/>
  </conditionalFormatting>
  <conditionalFormatting sqref="N101 Q101 T101 W101 Z101 AC101 AF101 AL101 AO101 AU101 AX101 BA101 BD101 BG101 BJ101 BM101 BP101 AR101">
    <cfRule type="top10" dxfId="1514" priority="1713" rank="3"/>
  </conditionalFormatting>
  <conditionalFormatting sqref="O101 R101 U101 X101 AA101 AD101 AG101 AM101 AP101 AV101 AY101 BB101 BE101 BH101 BK101 BN101 BQ101 AS101">
    <cfRule type="top10" dxfId="1513" priority="1712" rank="3"/>
  </conditionalFormatting>
  <conditionalFormatting sqref="P101 S101 V101 Y101 AB101 AE101 AH101 AN101 AQ101 AW101 AZ101 BC101 BF101 BI101 BL101 BO101 BR101 AT101">
    <cfRule type="top10" dxfId="1512" priority="1711" rank="3"/>
  </conditionalFormatting>
  <conditionalFormatting sqref="N102 Q102 T102 W102 Z102 AC102 AF102 AL102 AO102 AU102 AX102 BA102 BD102 BG102 BJ102 BM102 BP102 AR102">
    <cfRule type="top10" dxfId="1511" priority="1710" rank="3"/>
  </conditionalFormatting>
  <conditionalFormatting sqref="O102 R102 U102 X102 AA102 AD102 AG102 AM102 AP102 AV102 AY102 BB102 BE102 BH102 BK102 BN102 BQ102 AS102">
    <cfRule type="top10" dxfId="1510" priority="1709" rank="3"/>
  </conditionalFormatting>
  <conditionalFormatting sqref="P102 S102 V102 Y102 AB102 AE102 AH102 AN102 AQ102 AW102 AZ102 BC102 BF102 BI102 BL102 BO102 BR102 AT102">
    <cfRule type="top10" dxfId="1509" priority="1708" rank="3"/>
  </conditionalFormatting>
  <conditionalFormatting sqref="N103 Q103 T103 W103 Z103 AC103 AF103 AL103 AO103 AU103 AX103 BA103 BD103 BG103 BJ103 BM103 BP103 AR103">
    <cfRule type="top10" dxfId="1508" priority="1707" rank="3"/>
  </conditionalFormatting>
  <conditionalFormatting sqref="O103 R103 U103 X103 AA103 AD103 AG103 AM103 AP103 AV103 AY103 BB103 BE103 BH103 BK103 BN103 BQ103 AS103">
    <cfRule type="top10" dxfId="1507" priority="1706" rank="3"/>
  </conditionalFormatting>
  <conditionalFormatting sqref="P103 S103 V103 Y103 AB103 AE103 AH103 AN103 AQ103 AW103 AZ103 BC103 BF103 BI103 BL103 BO103 BR103 AT103">
    <cfRule type="top10" dxfId="1506" priority="1705" rank="3"/>
  </conditionalFormatting>
  <conditionalFormatting sqref="N104 Q104 T104 W104 Z104 AC104 AF104 AL104 AO104 AU104 AX104 BA104 BD104 BG104 BJ104 BM104 BP104 AR104">
    <cfRule type="top10" dxfId="1505" priority="1704" rank="3"/>
  </conditionalFormatting>
  <conditionalFormatting sqref="O104 R104 U104 X104 AA104 AD104 AG104 AM104 AP104 AV104 AY104 BB104 BE104 BH104 BK104 BN104 BQ104 AS104">
    <cfRule type="top10" dxfId="1504" priority="1703" rank="3"/>
  </conditionalFormatting>
  <conditionalFormatting sqref="P104 S104 V104 Y104 AB104 AE104 AH104 AN104 AQ104 AW104 AZ104 BC104 BF104 BI104 BL104 BO104 BR104 AT104">
    <cfRule type="top10" dxfId="1503" priority="1702" rank="3"/>
  </conditionalFormatting>
  <conditionalFormatting sqref="N105 Q105 T105 W105 Z105 AC105 AF105 AL105 AO105 AU105 AX105 BA105 BD105 BG105 BJ105 BM105 BP105 AR105">
    <cfRule type="top10" dxfId="1502" priority="1701" rank="3"/>
  </conditionalFormatting>
  <conditionalFormatting sqref="O105 R105 U105 X105 AA105 AD105 AG105 AM105 AP105 AV105 AY105 BB105 BE105 BH105 BK105 BN105 BQ105 AS105">
    <cfRule type="top10" dxfId="1501" priority="1700" rank="3"/>
  </conditionalFormatting>
  <conditionalFormatting sqref="P105 S105 V105 Y105 AB105 AE105 AH105 AN105 AQ105 AW105 AZ105 BC105 BF105 BI105 BL105 BO105 BR105 AT105">
    <cfRule type="top10" dxfId="1500" priority="1699" rank="3"/>
  </conditionalFormatting>
  <conditionalFormatting sqref="N106 Q106 T106 W106 Z106 AC106 AF106 AL106 AO106 AU106 AX106 BA106 BD106 BG106 BJ106 BM106 BP106 AR106">
    <cfRule type="top10" dxfId="1499" priority="1698" rank="3"/>
  </conditionalFormatting>
  <conditionalFormatting sqref="O106 R106 U106 X106 AA106 AD106 AG106 AM106 AP106 AV106 AY106 BB106 BE106 BH106 BK106 BN106 BQ106 AS106">
    <cfRule type="top10" dxfId="1498" priority="1697" rank="3"/>
  </conditionalFormatting>
  <conditionalFormatting sqref="P106 S106 V106 Y106 AB106 AE106 AH106 AN106 AQ106 AW106 AZ106 BC106 BF106 BI106 BL106 BO106 BR106 AT106">
    <cfRule type="top10" dxfId="1497" priority="1696" rank="3"/>
  </conditionalFormatting>
  <conditionalFormatting sqref="N107:N116 Q107:Q116 T107:T116 W107:W116 Z107:Z116 AC107:AC116 AF107:AF116 AL107:AL116 AO107:AO116 AU107:AU116 AX107:AX116 BA107:BA116 BD107:BD116 BG107:BG116 BJ107:BJ116 BM107:BM116 BP107:BP116 AR107:AR116">
    <cfRule type="top10" dxfId="1496" priority="1695" rank="3"/>
  </conditionalFormatting>
  <conditionalFormatting sqref="O107:O116 R107:R116 U107:U116 X107:X116 AA107:AA116 AD107:AD116 AG107:AG116 AM107:AM116 AP107:AP116 AV107:AV116 AY107:AY116 BB107:BB116 BE107:BE116 BH107:BH116 BK107:BK116 BN107:BN116 BQ107:BQ116 AS107:AS116">
    <cfRule type="top10" dxfId="1495" priority="1694" rank="3"/>
  </conditionalFormatting>
  <conditionalFormatting sqref="P107:P116 S107:S116 V107:V116 Y107:Y116 AB107:AB116 AE107:AE116 AH107:AH116 AN107:AN116 AQ107:AQ116 AW107:AW116 AZ107:AZ116 BC107:BC116 BF107:BF116 BI107:BI116 BL107:BL116 BO107:BO116 BR107:BR116 AT107:AT116">
    <cfRule type="top10" dxfId="1494" priority="1693" rank="3"/>
  </conditionalFormatting>
  <conditionalFormatting sqref="N107 Q107 T107 W107 Z107 AC107 AF107 AL107 AO107 AU107 AX107 BA107 BD107 BG107 BJ107 BM107 BP107 AR107">
    <cfRule type="top10" dxfId="1493" priority="1692" rank="3"/>
  </conditionalFormatting>
  <conditionalFormatting sqref="O107 R107 U107 X107 AA107 AD107 AG107 AM107 AP107 AV107 AY107 BB107 BE107 BH107 BK107 BN107 BQ107 AS107">
    <cfRule type="top10" dxfId="1492" priority="1691" rank="3"/>
  </conditionalFormatting>
  <conditionalFormatting sqref="P107 S107 V107 Y107 AB107 AE107 AH107 AN107 AQ107 AW107 AZ107 BC107 BF107 BI107 BL107 BO107 BR107 AT107">
    <cfRule type="top10" dxfId="1491" priority="1690" rank="3"/>
  </conditionalFormatting>
  <conditionalFormatting sqref="N108 Q108 T108 W108 Z108 AC108 AF108 AL108 AO108 AU108 AX108 BA108 BD108 BG108 BJ108 BM108 BP108 AR108">
    <cfRule type="top10" dxfId="1490" priority="1689" rank="3"/>
  </conditionalFormatting>
  <conditionalFormatting sqref="O108 R108 U108 X108 AA108 AD108 AG108 AM108 AP108 AV108 AY108 BB108 BE108 BH108 BK108 BN108 BQ108 AS108">
    <cfRule type="top10" dxfId="1489" priority="1688" rank="3"/>
  </conditionalFormatting>
  <conditionalFormatting sqref="P108 S108 V108 Y108 AB108 AE108 AH108 AN108 AQ108 AW108 AZ108 BC108 BF108 BI108 BL108 BO108 BR108 AT108">
    <cfRule type="top10" dxfId="1488" priority="1687" rank="3"/>
  </conditionalFormatting>
  <conditionalFormatting sqref="N109 Q109 T109 W109 Z109 AC109 AF109 AL109 AO109 AU109 AX109 BA109 BD109 BG109 BJ109 BM109 BP109 AR109">
    <cfRule type="top10" dxfId="1487" priority="1686" rank="3"/>
  </conditionalFormatting>
  <conditionalFormatting sqref="O109 R109 U109 X109 AA109 AD109 AG109 AM109 AP109 AV109 AY109 BB109 BE109 BH109 BK109 BN109 BQ109 AS109">
    <cfRule type="top10" dxfId="1486" priority="1685" rank="3"/>
  </conditionalFormatting>
  <conditionalFormatting sqref="P109 S109 V109 Y109 AB109 AE109 AH109 AN109 AQ109 AW109 AZ109 BC109 BF109 BI109 BL109 BO109 BR109 AT109">
    <cfRule type="top10" dxfId="1485" priority="1684" rank="3"/>
  </conditionalFormatting>
  <conditionalFormatting sqref="N110 Q110 T110 W110 Z110 AC110 AF110 AL110 AO110 AU110 AX110 BA110 BD110 BG110 BJ110 BM110 BP110 AR110">
    <cfRule type="top10" dxfId="1484" priority="1683" rank="3"/>
  </conditionalFormatting>
  <conditionalFormatting sqref="O110 R110 U110 X110 AA110 AD110 AG110 AM110 AP110 AV110 AY110 BB110 BE110 BH110 BK110 BN110 BQ110 AS110">
    <cfRule type="top10" dxfId="1483" priority="1682" rank="3"/>
  </conditionalFormatting>
  <conditionalFormatting sqref="P110 S110 V110 Y110 AB110 AE110 AH110 AN110 AQ110 AW110 AZ110 BC110 BF110 BI110 BL110 BO110 BR110 AT110">
    <cfRule type="top10" dxfId="1482" priority="1681" rank="3"/>
  </conditionalFormatting>
  <conditionalFormatting sqref="N111 Q111 T111 W111 Z111 AC111 AF111 AL111 AO111 AU111 AX111 BA111 BD111 BG111 BJ111 BM111 BP111 AR111">
    <cfRule type="top10" dxfId="1481" priority="1680" rank="3"/>
  </conditionalFormatting>
  <conditionalFormatting sqref="O111 R111 U111 X111 AA111 AD111 AG111 AM111 AP111 AV111 AY111 BB111 BE111 BH111 BK111 BN111 BQ111 AS111">
    <cfRule type="top10" dxfId="1480" priority="1679" rank="3"/>
  </conditionalFormatting>
  <conditionalFormatting sqref="P111 S111 V111 Y111 AB111 AE111 AH111 AN111 AQ111 AW111 AZ111 BC111 BF111 BI111 BL111 BO111 BR111 AT111">
    <cfRule type="top10" dxfId="1479" priority="1678" rank="3"/>
  </conditionalFormatting>
  <conditionalFormatting sqref="N112 Q112 T112 W112 Z112 AC112 AF112 AL112 AO112 AU112 AX112 BA112 BD112 BG112 BJ112 BM112 BP112 AR112">
    <cfRule type="top10" dxfId="1478" priority="1677" rank="3"/>
  </conditionalFormatting>
  <conditionalFormatting sqref="O112 R112 U112 X112 AA112 AD112 AG112 AM112 AP112 AV112 AY112 BB112 BE112 BH112 BK112 BN112 BQ112 AS112">
    <cfRule type="top10" dxfId="1477" priority="1676" rank="3"/>
  </conditionalFormatting>
  <conditionalFormatting sqref="P112 S112 V112 Y112 AB112 AE112 AH112 AN112 AQ112 AW112 AZ112 BC112 BF112 BI112 BL112 BO112 BR112 AT112">
    <cfRule type="top10" dxfId="1476" priority="1675" rank="3"/>
  </conditionalFormatting>
  <conditionalFormatting sqref="N113 Q113 T113 W113 Z113 AC113 AF113 AL113 AO113 AU113 AX113 BA113 BD113 BG113 BJ113 BM113 BP113 AR113">
    <cfRule type="top10" dxfId="1475" priority="1674" rank="3"/>
  </conditionalFormatting>
  <conditionalFormatting sqref="O113 R113 U113 X113 AA113 AD113 AG113 AM113 AP113 AV113 AY113 BB113 BE113 BH113 BK113 BN113 BQ113 AS113">
    <cfRule type="top10" dxfId="1474" priority="1673" rank="3"/>
  </conditionalFormatting>
  <conditionalFormatting sqref="P113 S113 V113 Y113 AB113 AE113 AH113 AN113 AQ113 AW113 AZ113 BC113 BF113 BI113 BL113 BO113 BR113 AT113">
    <cfRule type="top10" dxfId="1473" priority="1672" rank="3"/>
  </conditionalFormatting>
  <conditionalFormatting sqref="N114 Q114 T114 W114 Z114 AC114 AF114 AL114 AO114 AU114 AX114 BA114 BD114 BG114 BJ114 BM114 BP114 AR114">
    <cfRule type="top10" dxfId="1472" priority="1671" rank="3"/>
  </conditionalFormatting>
  <conditionalFormatting sqref="O114 R114 U114 X114 AA114 AD114 AG114 AM114 AP114 AV114 AY114 BB114 BE114 BH114 BK114 BN114 BQ114 AS114">
    <cfRule type="top10" dxfId="1471" priority="1670" rank="3"/>
  </conditionalFormatting>
  <conditionalFormatting sqref="P114 S114 V114 Y114 AB114 AE114 AH114 AN114 AQ114 AW114 AZ114 BC114 BF114 BI114 BL114 BO114 BR114 AT114">
    <cfRule type="top10" dxfId="1470" priority="1669" rank="3"/>
  </conditionalFormatting>
  <conditionalFormatting sqref="N115 Q115 T115 W115 Z115 AC115 AF115 AL115 AO115 AU115 AX115 BA115 BD115 BG115 BJ115 BM115 BP115 AR115">
    <cfRule type="top10" dxfId="1469" priority="1668" rank="3"/>
  </conditionalFormatting>
  <conditionalFormatting sqref="O115 R115 U115 X115 AA115 AD115 AG115 AM115 AP115 AV115 AY115 BB115 BE115 BH115 BK115 BN115 BQ115 AS115">
    <cfRule type="top10" dxfId="1468" priority="1667" rank="3"/>
  </conditionalFormatting>
  <conditionalFormatting sqref="P115 S115 V115 Y115 AB115 AE115 AH115 AN115 AQ115 AW115 AZ115 BC115 BF115 BI115 BL115 BO115 BR115 AT115">
    <cfRule type="top10" dxfId="1467" priority="1666" rank="3"/>
  </conditionalFormatting>
  <conditionalFormatting sqref="N116 Q116 T116 W116 Z116 AC116 AF116 AL116 AO116 AU116 AX116 BA116 BD116 BG116 BJ116 BM116 BP116 AR116">
    <cfRule type="top10" dxfId="1466" priority="1665" rank="3"/>
  </conditionalFormatting>
  <conditionalFormatting sqref="O116 R116 U116 X116 AA116 AD116 AG116 AM116 AP116 AV116 AY116 BB116 BE116 BH116 BK116 BN116 BQ116 AS116">
    <cfRule type="top10" dxfId="1465" priority="1664" rank="3"/>
  </conditionalFormatting>
  <conditionalFormatting sqref="P116 S116 V116 Y116 AB116 AE116 AH116 AN116 AQ116 AW116 AZ116 BC116 BF116 BI116 BL116 BO116 BR116 AT116">
    <cfRule type="top10" dxfId="1464" priority="1663" rank="3"/>
  </conditionalFormatting>
  <conditionalFormatting sqref="N117 Q117 T117 W117 Z117 AC117 AF117 AL117 AO117 AU117 AX117 BA117 BD117 BG117 BJ117 BM117 BP117 AR117">
    <cfRule type="top10" dxfId="1463" priority="1662" rank="3"/>
  </conditionalFormatting>
  <conditionalFormatting sqref="O117 R117 U117 X117 AA117 AD117 AG117 AM117 AP117 AV117 AY117 BB117 BE117 BH117 BK117 BN117 BQ117 AS117">
    <cfRule type="top10" dxfId="1462" priority="1661" rank="3"/>
  </conditionalFormatting>
  <conditionalFormatting sqref="P117 S117 V117 Y117 AB117 AE117 AH117 AN117 AQ117 AW117 AZ117 BC117 BF117 BI117 BL117 BO117 BR117 AT117">
    <cfRule type="top10" dxfId="1461" priority="1660" rank="3"/>
  </conditionalFormatting>
  <conditionalFormatting sqref="N118:N128 Q118:Q128 T118:T128 W118:W128 Z118:Z128 AC118:AC128 AF118:AF128 AL118:AL128 AO118:AO128 AU118:AU128 AX118:AX128 BA118:BA128 BD118:BD128 BG118:BG128 BJ118:BJ128 BM118:BM128 BP118:BP128 AR118:AR128">
    <cfRule type="top10" dxfId="1460" priority="1659" rank="3"/>
  </conditionalFormatting>
  <conditionalFormatting sqref="O118:O128 R118:R128 U118:U128 X118:X128 AA118:AA128 AD118:AD128 AG118:AG128 AP118:AP128 AV118:AV128 AY118:AY128 BB118:BB128 BE118:BE128 BH118:BH128 BK118:BK128 BN118:BN128 BQ118:BQ128 AS118:AS128 AM118:AM128">
    <cfRule type="top10" dxfId="1459" priority="1658" rank="3"/>
  </conditionalFormatting>
  <conditionalFormatting sqref="P118:P128 S118:S128 V118:V128 Y118:Y128 AB118:AB128 AE118:AE128 AH118:AH128 AN118:AN128 AQ118:AQ128 AW118:AW128 AZ118:AZ128 BC118:BC128 BF118:BF128 BI118:BI128 BL118:BL128 BO118:BO128 BR118:BR128 AT118:AT128">
    <cfRule type="top10" dxfId="1458" priority="1657" rank="3"/>
  </conditionalFormatting>
  <conditionalFormatting sqref="N118 Q118 T118 W118 Z118 AC118 AF118 AL118 AO118 AU118 AX118 BA118 BD118 BG118 BJ118 BM118 BP118 AR118">
    <cfRule type="top10" dxfId="1457" priority="1656" rank="3"/>
  </conditionalFormatting>
  <conditionalFormatting sqref="O118 R118 U118 X118 AA118 AD118 AG118 AM118 AP118 AV118 AY118 BB118 BE118 BH118 BK118 BN118 BQ118 AS118">
    <cfRule type="top10" dxfId="1456" priority="1655" rank="3"/>
  </conditionalFormatting>
  <conditionalFormatting sqref="P118 S118 V118 Y118 AB118 AE118 AH118 AN118 AQ118 AW118 AZ118 BC118 BF118 BI118 BL118 BO118 BR118 AT118">
    <cfRule type="top10" dxfId="1455" priority="1654" rank="3"/>
  </conditionalFormatting>
  <conditionalFormatting sqref="N119 Q119 T119 W119 Z119 AC119 AF119 AL119 AO119 AU119 AX119 BA119 BD119 BG119 BJ119 BM119 BP119 AR119">
    <cfRule type="top10" dxfId="1454" priority="1653" rank="3"/>
  </conditionalFormatting>
  <conditionalFormatting sqref="O119 R119 U119 X119 AA119 AD119 AG119 AM119 AP119 AV119 AY119 BB119 BE119 BH119 BK119 BN119 BQ119 AS119">
    <cfRule type="top10" dxfId="1453" priority="1652" rank="3"/>
  </conditionalFormatting>
  <conditionalFormatting sqref="P119 S119 V119 Y119 AB119 AE119 AH119 AN119 AQ119 AW119 AZ119 BC119 BF119 BI119 BL119 BO119 BR119 AT119">
    <cfRule type="top10" dxfId="1452" priority="1651" rank="3"/>
  </conditionalFormatting>
  <conditionalFormatting sqref="N120 Q120 T120 W120 Z120 AC120 AF120 AL120 AO120 AU120 AX120 BA120 BD120 BG120 BJ120 BM120 BP120 AR120">
    <cfRule type="top10" dxfId="1451" priority="1650" rank="3"/>
  </conditionalFormatting>
  <conditionalFormatting sqref="O120 R120 U120 X120 AA120 AD120 AG120 AM120 AP120 AV120 AY120 BB120 BE120 BH120 BK120 BN120 BQ120 AS120">
    <cfRule type="top10" dxfId="1450" priority="1649" rank="3"/>
  </conditionalFormatting>
  <conditionalFormatting sqref="P120 S120 V120 Y120 AB120 AE120 AH120 AN120 AQ120 AW120 AZ120 BC120 BF120 BI120 BL120 BO120 BR120 AT120">
    <cfRule type="top10" dxfId="1449" priority="1648" rank="3"/>
  </conditionalFormatting>
  <conditionalFormatting sqref="N121 Q121 T121 W121 Z121 AC121 AF121 AL121 AO121 AU121 AX121 BA121 BD121 BG121 BJ121 BM121 BP121 AR121">
    <cfRule type="top10" dxfId="1448" priority="1647" rank="3"/>
  </conditionalFormatting>
  <conditionalFormatting sqref="O121 R121 U121 X121 AA121 AD121 AG121 AP121 AV121 AY121 BB121 BE121 BH121 BK121 BN121 BQ121 AS121 AM121:AM122">
    <cfRule type="top10" dxfId="1447" priority="1646" rank="3"/>
  </conditionalFormatting>
  <conditionalFormatting sqref="P121 S121 V121 Y121 AB121 AE121 AH121 AN121 AQ121 AW121 AZ121 BC121 BF121 BI121 BL121 BO121 BR121 AT121">
    <cfRule type="top10" dxfId="1446" priority="1645" rank="3"/>
  </conditionalFormatting>
  <conditionalFormatting sqref="N122 Q122 T122 W122 Z122 AC122 AF122 AL122 AO122 AU122 AX122 BA122 BD122 BG122 BJ122 BM122 BP122 AR122">
    <cfRule type="top10" dxfId="1445" priority="1644" rank="3"/>
  </conditionalFormatting>
  <conditionalFormatting sqref="O122 R122 U122 X122 AA122 AD122 AG122 AM122 AP122 AV122 AY122 BB122 BE122 BH122 BK122 BN122 BQ122 AS122">
    <cfRule type="top10" dxfId="1444" priority="1643" rank="3"/>
  </conditionalFormatting>
  <conditionalFormatting sqref="P122 S122 V122 Y122 AB122 AE122 AH122 AN122 AQ122 AW122 AZ122 BC122 BF122 BI122 BL122 BO122 BR122 AT122">
    <cfRule type="top10" dxfId="1443" priority="1642" rank="3"/>
  </conditionalFormatting>
  <conditionalFormatting sqref="N123 Q123 T123 W123 Z123 AC123 AF123 AL123 AO123 AU123 AX123 BA123 BD123 BG123 BJ123 BM123 BP123 AR123">
    <cfRule type="top10" dxfId="1442" priority="1641" rank="3"/>
  </conditionalFormatting>
  <conditionalFormatting sqref="O123 R123 U123 X123 AA123 AD123 AG123 AM123 AP123 AV123 AY123 BB123 BE123 BH123 BK123 BN123 BQ123 AS123">
    <cfRule type="top10" dxfId="1441" priority="1640" rank="3"/>
  </conditionalFormatting>
  <conditionalFormatting sqref="P123 S123 V123 Y123 AB123 AE123 AH123 AN123 AQ123 AW123 AZ123 BC123 BF123 BI123 BL123 BO123 BR123 AT123">
    <cfRule type="top10" dxfId="1440" priority="1639" rank="3"/>
  </conditionalFormatting>
  <conditionalFormatting sqref="N124 Q124 T124 W124 Z124 AC124 AF124 AL124 AO124 AU124 AX124 BA124 BD124 BG124 BJ124 BM124 BP124 AR124">
    <cfRule type="top10" dxfId="1439" priority="1638" rank="3"/>
  </conditionalFormatting>
  <conditionalFormatting sqref="O124 R124 U124 X124 AA124 AD124 AG124 AM124 AP124 AV124 AY124 BB124 BE124 BH124 BK124 BN124 BQ124 AS124">
    <cfRule type="top10" dxfId="1438" priority="1637" rank="3"/>
  </conditionalFormatting>
  <conditionalFormatting sqref="P124 S124 V124 Y124 AB124 AE124 AH124 AN124 AQ124 AW124 AZ124 BC124 BF124 BI124 BL124 BO124 BR124 AT124">
    <cfRule type="top10" dxfId="1437" priority="1636" rank="3"/>
  </conditionalFormatting>
  <conditionalFormatting sqref="N125 Q125 T125 W125 Z125 AC125 AF125 AL125 AO125 AU125 AX125 BA125 BD125 BG125 BJ125 BM125 BP125 AR125">
    <cfRule type="top10" dxfId="1436" priority="1635" rank="3"/>
  </conditionalFormatting>
  <conditionalFormatting sqref="O125 R125 U125 X125 AA125 AD125 AG125 AM125 AP125 AV125 AY125 BB125 BE125 BH125 BK125 BN125 BQ125 AS125">
    <cfRule type="top10" dxfId="1435" priority="1634" rank="3"/>
  </conditionalFormatting>
  <conditionalFormatting sqref="P125 S125 V125 Y125 AB125 AE125 AH125 AN125 AQ125 AW125 AZ125 BC125 BF125 BI125 BL125 BO125 BR125 AT125">
    <cfRule type="top10" dxfId="1434" priority="1633" rank="3"/>
  </conditionalFormatting>
  <conditionalFormatting sqref="N126 Q126 T126 W126 Z126 AC126 AF126 AL126 AO126 AU126 AX126 BA126 BD126 BG126 BJ126 BM126 BP126 AR126">
    <cfRule type="top10" dxfId="1433" priority="1632" rank="3"/>
  </conditionalFormatting>
  <conditionalFormatting sqref="O126 R126 U126 X126 AA126 AD126 AG126 AM126 AP126 AV126 AY126 BB126 BE126 BH126 BK126 BN126 BQ126 AS126">
    <cfRule type="top10" dxfId="1432" priority="1631" rank="3"/>
  </conditionalFormatting>
  <conditionalFormatting sqref="P126 S126 V126 Y126 AB126 AE126 AH126 AN126 AQ126 AW126 AZ126 BC126 BF126 BI126 BL126 BO126 BR126 AT126">
    <cfRule type="top10" dxfId="1431" priority="1630" rank="3"/>
  </conditionalFormatting>
  <conditionalFormatting sqref="N127 Q127 T127 W127 Z127 AC127 AF127 AL127 AO127 AU127 AX127 BA127 BD127 BG127 BJ127 BM127 BP127 AR127">
    <cfRule type="top10" dxfId="1430" priority="1629" rank="3"/>
  </conditionalFormatting>
  <conditionalFormatting sqref="O127 R127 U127 X127 AA127 AD127 AG127 AM127 AP127 AV127 AY127 BB127 BE127 BH127 BK127 BN127 BQ127 AS127">
    <cfRule type="top10" dxfId="1429" priority="1628" rank="3"/>
  </conditionalFormatting>
  <conditionalFormatting sqref="P127 S127 V127 Y127 AB127 AE127 AH127 AN127 AQ127 AW127 AZ127 BC127 BF127 BI127 BL127 BO127 BR127 AT127">
    <cfRule type="top10" dxfId="1428" priority="1627" rank="3"/>
  </conditionalFormatting>
  <conditionalFormatting sqref="N128 Q128 T128 W128 Z128 AC128 AF128 AL128 AO128 AU128 AX128 BA128 BD128 BG128 BJ128 BM128 BP128 AR128">
    <cfRule type="top10" dxfId="1427" priority="1626" rank="3"/>
  </conditionalFormatting>
  <conditionalFormatting sqref="O128 R128 U128 X128 AA128 AD128 AG128 AM128 AP128 AV128 AY128 BB128 BE128 BH128 BK128 BN128 BQ128 AS128">
    <cfRule type="top10" dxfId="1426" priority="1625" rank="3"/>
  </conditionalFormatting>
  <conditionalFormatting sqref="P128 S128 V128 Y128 AB128 AE128 AH128 AN128 AQ128 AW128 AZ128 BC128 BF128 BI128 BL128 BO128 BR128 AT128">
    <cfRule type="top10" dxfId="1425" priority="1624" rank="3"/>
  </conditionalFormatting>
  <conditionalFormatting sqref="N127">
    <cfRule type="top10" dxfId="1424" priority="1623" rank="3"/>
  </conditionalFormatting>
  <conditionalFormatting sqref="O127">
    <cfRule type="top10" dxfId="1423" priority="1622" rank="3"/>
  </conditionalFormatting>
  <conditionalFormatting sqref="P127">
    <cfRule type="top10" dxfId="1422" priority="1621" rank="3"/>
  </conditionalFormatting>
  <conditionalFormatting sqref="N128">
    <cfRule type="top10" dxfId="1421" priority="1620" rank="3"/>
  </conditionalFormatting>
  <conditionalFormatting sqref="O128">
    <cfRule type="top10" dxfId="1420" priority="1619" rank="3"/>
  </conditionalFormatting>
  <conditionalFormatting sqref="P128">
    <cfRule type="top10" dxfId="1419" priority="1618" rank="3"/>
  </conditionalFormatting>
  <conditionalFormatting sqref="N129:N145 Q129:Q138 T129:T145 W129:W145 Z129:Z145 AC129:AC145 AF129:AF145 AL129:AL145 AO129:AO145 AU129:AU145 AX129:AX145 BA129:BA145 BD129:BD145 BG129:BG145 BJ129:BJ145 BM129:BM145 BP129:BP145 AR129:AR145 Q140:Q144">
    <cfRule type="top10" dxfId="1418" priority="1614" rank="3"/>
  </conditionalFormatting>
  <conditionalFormatting sqref="O129:O145 R129:R138 U129:U145 X129:X145 AA129:AA145 AD129:AD145 AG129:AG145 AM129:AM145 AP129:AP145 AV129:AV145 AY129:AY145 BB129:BB145 BE129:BE145 BH129:BH145 BK129:BK145 BN129:BN145 BQ129:BQ145 AS129:AS145 R140:R144">
    <cfRule type="top10" dxfId="1417" priority="1613" rank="3"/>
  </conditionalFormatting>
  <conditionalFormatting sqref="P129:P145 S129:S138 V129:V145 Y129:Y145 AB129:AB145 AE129:AE145 AH129:AH145 AN129:AN145 AQ129:AQ145 AW129:AW145 AZ129:AZ145 BC129:BC145 BF129:BF145 BI129:BI145 BL129:BL145 BO129:BO145 BR129:BR145 AT129:AT145 S140:S144">
    <cfRule type="top10" dxfId="1416" priority="1612" rank="3"/>
  </conditionalFormatting>
  <conditionalFormatting sqref="N129:N145">
    <cfRule type="top10" dxfId="1415" priority="1608" rank="3"/>
  </conditionalFormatting>
  <conditionalFormatting sqref="O129:O145">
    <cfRule type="top10" dxfId="1414" priority="1607" rank="3"/>
  </conditionalFormatting>
  <conditionalFormatting sqref="P129:P145">
    <cfRule type="top10" dxfId="1413" priority="1606" rank="3"/>
  </conditionalFormatting>
  <conditionalFormatting sqref="N130:N145 Q130:Q138 T130:T145 W130:W145 Z130:Z145 AC130:AC145 AF130:AF145 AL130:AL145 AO130:AO145 AU130:AU145 AX130:AX145 BA130:BA145 BD130:BD145 BG130:BG145 BJ130:BJ145 BM130:BM145 BP130:BP145 AR130:AR145 Q140:Q144">
    <cfRule type="top10" dxfId="1412" priority="1602" rank="3"/>
  </conditionalFormatting>
  <conditionalFormatting sqref="O130:O145 R130:R138 U130:U145 X130:X145 AA130:AA145 AD130:AD145 AG130:AG145 AM130:AM145 AP130:AP145 AV130:AV145 AY130:AY145 BB130:BB145 BE130:BE145 BH130:BH145 BK130:BK145 BN130:BN145 BQ130:BQ145 AS130:AS145 R140:R144">
    <cfRule type="top10" dxfId="1411" priority="1601" rank="3"/>
  </conditionalFormatting>
  <conditionalFormatting sqref="P130:P145 S130:S138 V130:V145 Y130:Y145 AB130:AB145 AE130:AE145 AH130:AH145 AN130:AN145 AQ130:AQ145 AW130:AW145 AZ130:AZ145 BC130:BC145 BF130:BF145 BI130:BI145 BL130:BL145 BO130:BO145 BR130:BR145 AT130:AT145 S140:S144">
    <cfRule type="top10" dxfId="1410" priority="1600" rank="3"/>
  </conditionalFormatting>
  <conditionalFormatting sqref="N130:N145">
    <cfRule type="top10" dxfId="1409" priority="1599" rank="3"/>
  </conditionalFormatting>
  <conditionalFormatting sqref="O130:O145">
    <cfRule type="top10" dxfId="1408" priority="1598" rank="3"/>
  </conditionalFormatting>
  <conditionalFormatting sqref="P130:P145">
    <cfRule type="top10" dxfId="1407" priority="1597" rank="3"/>
  </conditionalFormatting>
  <conditionalFormatting sqref="N131:N145 Q131:Q138 T131:T145 W131:W145 Z131:Z145 AC131:AC145 AF131:AF145 AL131:AL145 AO131:AO145 AU131:AU145 AX131:AX145 BA131:BA145 BD131:BD145 BG131:BG145 BJ131:BJ145 BM131:BM145 BP131:BP145 AR131:AR145 Q140:Q144">
    <cfRule type="top10" dxfId="1406" priority="1596" rank="3"/>
  </conditionalFormatting>
  <conditionalFormatting sqref="O131:O145 R131:R138 U131:U145 X131:X145 AA131:AA145 AD131:AD145 AG131:AG145 AM131:AM145 AP131:AP145 AV131:AV145 AY131:AY145 BB131:BB145 BE131:BE145 BH131:BH145 BK131:BK145 BN131:BN145 BQ131:BQ145 AS131:AS145 R140:R144">
    <cfRule type="top10" dxfId="1405" priority="1595" rank="3"/>
  </conditionalFormatting>
  <conditionalFormatting sqref="P131:P145 S131:S138 V131:V145 Y131:Y145 AB131:AB145 AE131:AE145 AH131:AH145 AN131:AN145 AQ131:AQ145 AW131:AW145 AZ131:AZ145 BC131:BC145 BF131:BF145 BI131:BI145 BL131:BL145 BO131:BO145 BR131:BR145 AT131:AT145 S140:S144">
    <cfRule type="top10" dxfId="1404" priority="1594" rank="3"/>
  </conditionalFormatting>
  <conditionalFormatting sqref="N131:N145">
    <cfRule type="top10" dxfId="1403" priority="1593" rank="3"/>
  </conditionalFormatting>
  <conditionalFormatting sqref="O131:O145">
    <cfRule type="top10" dxfId="1402" priority="1592" rank="3"/>
  </conditionalFormatting>
  <conditionalFormatting sqref="P131:P145">
    <cfRule type="top10" dxfId="1401" priority="1591" rank="3"/>
  </conditionalFormatting>
  <conditionalFormatting sqref="N132:N145 Q132:Q138 T132:T145 W132:W145 Z132:Z145 AC132:AC145 AF132:AF145 AL132:AL145 AO132:AO145 AU132:AU145 AX132:AX145 BA132:BA145 BD132:BD145 BG132:BG145 BJ132:BJ145 BM132:BM145 BP132:BP145 AR132:AR145 Q140:Q144">
    <cfRule type="top10" dxfId="1400" priority="1590" rank="3"/>
  </conditionalFormatting>
  <conditionalFormatting sqref="O132:O145 R132:R138 U132:U145 X132:X145 AA132:AA145 AD132:AD145 AG132:AG145 AM132:AM145 AP132:AP145 AV132:AV145 AY132:AY145 BB132:BB145 BE132:BE145 BH132:BH145 BK132:BK145 BN132:BN145 BQ132:BQ145 AS132:AS145 R140:R144">
    <cfRule type="top10" dxfId="1399" priority="1589" rank="3"/>
  </conditionalFormatting>
  <conditionalFormatting sqref="P132:P145 S132:S138 V132:V145 Y132:Y145 AB132:AB145 AE132:AE145 AH132:AH145 AN132:AN145 AQ132:AQ145 AW132:AW145 AZ132:AZ145 BC132:BC145 BF132:BF145 BI132:BI145 BL132:BL145 BO132:BO145 BR132:BR145 AT132:AT145 S140:S144">
    <cfRule type="top10" dxfId="1398" priority="1588" rank="3"/>
  </conditionalFormatting>
  <conditionalFormatting sqref="N132:N145">
    <cfRule type="top10" dxfId="1397" priority="1587" rank="3"/>
  </conditionalFormatting>
  <conditionalFormatting sqref="O132:O145">
    <cfRule type="top10" dxfId="1396" priority="1586" rank="3"/>
  </conditionalFormatting>
  <conditionalFormatting sqref="P132:P145">
    <cfRule type="top10" dxfId="1395" priority="1585" rank="3"/>
  </conditionalFormatting>
  <conditionalFormatting sqref="N133:N145 Q133:Q138 T133:T145 W133:W145 Z133:Z145 AC133:AC145 AF133:AF145 AL133:AL145 AO133:AO145 AU133:AU145 AX133:AX145 BA133:BA145 BD133:BD145 BG133:BG145 BJ133:BJ145 BM133:BM145 BP133:BP145 AR133:AR145 Q140:Q144">
    <cfRule type="top10" dxfId="1394" priority="1584" rank="3"/>
  </conditionalFormatting>
  <conditionalFormatting sqref="O133:O145 R133:R138 U133:U145 X133:X145 AA133:AA145 AD133:AD145 AG133:AG145 AM133:AM145 AP133:AP145 AV133:AV145 AY133:AY145 BB133:BB145 BE133:BE145 BH133:BH145 BK133:BK145 BN133:BN145 BQ133:BQ145 AS133:AS145 R140:R144">
    <cfRule type="top10" dxfId="1393" priority="1583" rank="3"/>
  </conditionalFormatting>
  <conditionalFormatting sqref="P133:P145 S133:S138 V133:V145 Y133:Y145 AB133:AB145 AE133:AE145 AH133:AH145 AN133:AN145 AQ133:AQ145 AW133:AW145 AZ133:AZ145 BC133:BC145 BF133:BF145 BI133:BI145 BL133:BL145 BO133:BO145 BR133:BR145 AT133:AT145 S140:S144">
    <cfRule type="top10" dxfId="1392" priority="1582" rank="3"/>
  </conditionalFormatting>
  <conditionalFormatting sqref="N133:N145">
    <cfRule type="top10" dxfId="1391" priority="1581" rank="3"/>
  </conditionalFormatting>
  <conditionalFormatting sqref="O133:O145">
    <cfRule type="top10" dxfId="1390" priority="1580" rank="3"/>
  </conditionalFormatting>
  <conditionalFormatting sqref="P133:P145">
    <cfRule type="top10" dxfId="1389" priority="1579" rank="3"/>
  </conditionalFormatting>
  <conditionalFormatting sqref="N134:N145 Q134:Q138 T134:T145 W134:W145 Z134:Z145 AC134:AC145 AF134:AF145 AL134:AL145 AO134:AO145 AU134:AU145 AX134:AX145 BA134:BA145 BD134:BD145 BG134:BG145 BJ134:BJ145 BM134:BM145 BP134:BP145 AR134:AR145 Q140:Q144">
    <cfRule type="top10" dxfId="1388" priority="1578" rank="3"/>
  </conditionalFormatting>
  <conditionalFormatting sqref="O134:O145 R134:R138 U134:U145 X134:X145 AA134:AA145 AD134:AD145 AG134:AG145 AM134:AM145 AP134:AP145 AV134:AV145 AY134:AY145 BB134:BB145 BE134:BE145 BH134:BH145 BK134:BK145 BN134:BN145 BQ134:BQ145 AS134:AS145 R140:R144">
    <cfRule type="top10" dxfId="1387" priority="1577" rank="3"/>
  </conditionalFormatting>
  <conditionalFormatting sqref="P134:P145 S134:S138 V134:V145 Y134:Y145 AB134:AB145 AE134:AE145 AH134:AH145 AN134:AN145 AQ134:AQ145 AW134:AW145 AZ134:AZ145 BC134:BC145 BF134:BF145 BI134:BI145 BL134:BL145 BO134:BO145 BR134:BR145 AT134:AT145 S140:S144">
    <cfRule type="top10" dxfId="1386" priority="1576" rank="3"/>
  </conditionalFormatting>
  <conditionalFormatting sqref="N134:N145">
    <cfRule type="top10" dxfId="1385" priority="1575" rank="3"/>
  </conditionalFormatting>
  <conditionalFormatting sqref="O134:O145">
    <cfRule type="top10" dxfId="1384" priority="1574" rank="3"/>
  </conditionalFormatting>
  <conditionalFormatting sqref="P134:P145">
    <cfRule type="top10" dxfId="1383" priority="1573" rank="3"/>
  </conditionalFormatting>
  <conditionalFormatting sqref="N135:N145 Q135:Q138 T135:T145 W135:W145 Z135:Z145 AC135:AC145 AF135:AF145 AL135:AL145 AO135:AO145 AU135:AU145 AX135:AX145 BA135:BA145 BD135:BD145 BG135:BG145 BJ135:BJ145 BM135:BM145 BP135:BP145 AR135:AR145 Q140:Q144">
    <cfRule type="top10" dxfId="1382" priority="1572" rank="3"/>
  </conditionalFormatting>
  <conditionalFormatting sqref="O135:O145 R135:R138 U135:U145 X135:X145 AA135:AA145 AD135:AD145 AG135:AG145 AM135:AM145 AP135:AP145 AV135:AV145 AY135:AY145 BB135:BB145 BE135:BE145 BH135:BH145 BK135:BK145 BN135:BN145 BQ135:BQ145 AS135:AS145 R140:R144">
    <cfRule type="top10" dxfId="1381" priority="1571" rank="3"/>
  </conditionalFormatting>
  <conditionalFormatting sqref="P135:P145 S135:S138 V135:V145 Y135:Y145 AB135:AB145 AE135:AE145 AH135:AH145 AN135:AN145 AQ135:AQ145 AW135:AW145 AZ135:AZ145 BC135:BC145 BF135:BF145 BI135:BI145 BL135:BL145 BO135:BO145 BR135:BR145 AT135:AT145 S140:S144">
    <cfRule type="top10" dxfId="1380" priority="1570" rank="3"/>
  </conditionalFormatting>
  <conditionalFormatting sqref="N135:N145">
    <cfRule type="top10" dxfId="1379" priority="1569" rank="3"/>
  </conditionalFormatting>
  <conditionalFormatting sqref="O135:O145">
    <cfRule type="top10" dxfId="1378" priority="1568" rank="3"/>
  </conditionalFormatting>
  <conditionalFormatting sqref="P135:P145">
    <cfRule type="top10" dxfId="1377" priority="1567" rank="3"/>
  </conditionalFormatting>
  <conditionalFormatting sqref="AR52:AR53 AF52:AF53 T52:T53 N52:N53 W52:W53 AU52:AU53 AX52:AX53 BA52:BA53 BD52:BD53 BG52:BG53 BJ52:BJ53 BM52:BM53 BP52:BP53 BS52:BS53 BV52:BV53 BY52:BY53 CB52:CB53 CE52:CE53 CH52:CH53 CH58 CE58 CB58 BY58 BV58 BS58 BP58 BM58 BJ58 BG58 BD58 BA58 AX58 AU58 W58 N58 T58 AF58 AR58">
    <cfRule type="top10" dxfId="1376" priority="1551" rank="3"/>
  </conditionalFormatting>
  <conditionalFormatting sqref="AS52:AS53 AG52:AG53 U52:U53 O52:O53 X52:X53 AV52:AV53 AY52:AY53 BB52:BB53 BE52:BE53 BH52:BH53 BK52:BK53 BN52:BN53 BQ52:BQ53 BT52:BT53 BW52:BW53 BZ52:BZ53 CC52:CC53 CF52:CF53 CI52:CI53 CI58 CF58 CC58 BZ58 BW58 BT58 BQ58 BN58 BK58 BH58 BE58 BB58 AY58 AV58 X58 O58 U58 AG58 AS58">
    <cfRule type="top10" dxfId="1375" priority="1550" rank="3"/>
  </conditionalFormatting>
  <conditionalFormatting sqref="AT52:AT53 AH52:AQ53 V52:V53 P52:S53 Y52:AE53 AW52:AW53 AZ52:AZ53 BC52:BC53 BF52:BF53 BI52:BI53 BL52:BL53 BO52:BO53 BR52:BR53 BU52:BU53 BX52:BX53 CA52:CA53 CD52:CD53 CG52:CG53 CJ52:CJ53 CJ58 CG58 CD58 CA58 BX58 BU58 BR58 BO58 BL58 BI58 BF58 BC58 AZ58 AW58 Y58:AE58 P58:S58 V58 AH58:AQ58 AT58">
    <cfRule type="top10" dxfId="1374" priority="1549" rank="3"/>
  </conditionalFormatting>
  <conditionalFormatting sqref="T52:T53 T58">
    <cfRule type="top10" dxfId="1373" priority="1548" rank="3"/>
  </conditionalFormatting>
  <conditionalFormatting sqref="U52:U53 U58">
    <cfRule type="top10" dxfId="1372" priority="1547" rank="3"/>
  </conditionalFormatting>
  <conditionalFormatting sqref="V52:V53 V58">
    <cfRule type="top10" dxfId="1371" priority="1546" rank="3"/>
  </conditionalFormatting>
  <conditionalFormatting sqref="N52:N53 Q52:Q53 T52:T53 W52:W53 Z52:Z53 AC52:AC53 AF52:AF53 AI52:AI53 AL52:AL53 AO52:AO53 AR52:AR53 AU52:AU53 AX52:AX53 BA52:BA53 BD52:BD53 BG52:BG53 BJ52:BJ53 BM52:BM53 BP52:BP53 BP58 BM58 BJ58 BG58 BD58 BA58 AX58 AU58 AR58 AO58 AL58 AI58 AF58 AC58 Z58 W58 T58 Q58 N58">
    <cfRule type="top10" dxfId="1370" priority="1545" rank="3"/>
  </conditionalFormatting>
  <conditionalFormatting sqref="O52:O53 R52:R53 U52:U53 X52:X53 AA52:AA53 AD52:AD53 AG52:AG53 AJ52:AJ53 AM52:AM53 AP52:AP53 AS52:AS53 AV52:AV53 AY52:AY53 BB52:BB53 BE52:BE53 BH52:BH53 BK52:BK53 BN52:BN53 BQ52:BQ53 BQ58 BN58 BK58 BH58 BE58 BB58 AY58 AV58 AS58 AP58 AM58 AJ58 AG58 AD58 AA58 X58 U58 R58 O58">
    <cfRule type="top10" dxfId="1369" priority="1544" rank="3"/>
  </conditionalFormatting>
  <conditionalFormatting sqref="P52:P53 S52:S53 V52:V53 Y52:Y53 AB52:AB53 AE52:AE53 AH52:AH53 AK52:AK53 AN52:AN53 AQ52:AQ53 AT52:AT53 AW52:AW53 AZ52:AZ53 BC52:BC53 BF52:BF53 BI52:BI53 BL52:BL53 BO52:BO53 BR52:BR53 BR58 BO58 BL58 BI58 BF58 BC58 AZ58 AW58 AT58 AQ58 AN58 AK58 AH58 AE58 AB58 Y58 V58 S58 P58">
    <cfRule type="top10" dxfId="1368" priority="1543" rank="3"/>
  </conditionalFormatting>
  <conditionalFormatting sqref="AR58 AF58 T58 N58 W58 AU58 AX58 BA58 BD58 BG58 BJ58 BM58 BP58 BS58 BV58 BY58 CB58 CE58 CH58">
    <cfRule type="top10" dxfId="1367" priority="1542" rank="3"/>
  </conditionalFormatting>
  <conditionalFormatting sqref="AS58 AG58 U58 O58 X58 AV58 AY58 BB58 BE58 BH58 BK58 BN58 BQ58 BT58 BW58 BZ58 CC58 CF58 CI58">
    <cfRule type="top10" dxfId="1366" priority="1541" rank="3"/>
  </conditionalFormatting>
  <conditionalFormatting sqref="AT58 AH58:AQ58 V58 P58:S58 Y58:AE58 AW58 AZ58 BC58 BF58 BI58 BL58 BO58 BR58 BU58 BX58 CA58 CD58 CG58 CJ58">
    <cfRule type="top10" dxfId="1365" priority="1540" rank="3"/>
  </conditionalFormatting>
  <conditionalFormatting sqref="T58">
    <cfRule type="top10" dxfId="1364" priority="1539" rank="3"/>
  </conditionalFormatting>
  <conditionalFormatting sqref="U58">
    <cfRule type="top10" dxfId="1363" priority="1538" rank="3"/>
  </conditionalFormatting>
  <conditionalFormatting sqref="V58">
    <cfRule type="top10" dxfId="1362" priority="1537" rank="3"/>
  </conditionalFormatting>
  <conditionalFormatting sqref="N58 Q58 T58 W58 Z58 AC58 AF58 AI58 AL58 AO58 AR58 AU58 AX58 BA58 BD58 BG58 BJ58 BM58 BP58">
    <cfRule type="top10" dxfId="1361" priority="1536" rank="3"/>
  </conditionalFormatting>
  <conditionalFormatting sqref="O58 R58 U58 X58 AA58 AD58 AG58 AJ58 AM58 AP58 AS58 AV58 AY58 BB58 BE58 BH58 BK58 BN58 BQ58">
    <cfRule type="top10" dxfId="1360" priority="1535" rank="3"/>
  </conditionalFormatting>
  <conditionalFormatting sqref="P58 S58 V58 Y58 AB58 AE58 AH58 AK58 AN58 AQ58 AT58 AW58 AZ58 BC58 BF58 BI58 BL58 BO58 BR58">
    <cfRule type="top10" dxfId="1359" priority="1534" rank="3"/>
  </conditionalFormatting>
  <conditionalFormatting sqref="N136:N145 Q136:Q138 T136:T145 W136:W145 Z136:Z145 AC136:AC145 AF136:AF145 AL136:AL145 AO136:AO145 AU136:AU145 AX136:AX145 BA136:BA145 BD136:BD145 BG136:BG145 BJ136:BJ145 BM136:BM145 BP136:BP145 AR136:AR145 Q140:Q144">
    <cfRule type="top10" dxfId="1358" priority="1533" rank="3"/>
  </conditionalFormatting>
  <conditionalFormatting sqref="O136:O145 R136:R138 U136:U145 X136:X145 AA136:AA145 AD136:AD145 AG136:AG145 AM136:AM145 AP136:AP145 AV136:AV145 AY136:AY145 BB136:BB145 BE136:BE145 BH136:BH145 BK136:BK145 BN136:BN145 BQ136:BQ145 AS136:AS145 R140:R144">
    <cfRule type="top10" dxfId="1357" priority="1532" rank="3"/>
  </conditionalFormatting>
  <conditionalFormatting sqref="P136:P145 S136:S138 V136:V145 Y136:Y145 AB136:AB145 AE136:AE145 AH136:AH145 AN136:AN145 AQ136:AQ145 AW136:AW145 AZ136:AZ145 BC136:BC145 BF136:BF145 BI136:BI145 BL136:BL145 BO136:BO145 BR136:BR145 AT136:AT145 S140:S144">
    <cfRule type="top10" dxfId="1356" priority="1531" rank="3"/>
  </conditionalFormatting>
  <conditionalFormatting sqref="N136:N145">
    <cfRule type="top10" dxfId="1355" priority="1530" rank="3"/>
  </conditionalFormatting>
  <conditionalFormatting sqref="O136:O145">
    <cfRule type="top10" dxfId="1354" priority="1529" rank="3"/>
  </conditionalFormatting>
  <conditionalFormatting sqref="P136:P145">
    <cfRule type="top10" dxfId="1353" priority="1528" rank="3"/>
  </conditionalFormatting>
  <conditionalFormatting sqref="N137:N145 Q137:Q138 T137:T145 W137:W145 Z137:Z145 AC137:AC145 AF137:AF145 AL137:AL145 AO137:AO145 AU137:AU145 AX137:AX145 BA137:BA145 BD137:BD145 BG137:BG145 BJ137:BJ145 BM137:BM145 BP137:BP145 AR137:AR145 Q140:Q144">
    <cfRule type="top10" dxfId="1352" priority="1527" rank="3"/>
  </conditionalFormatting>
  <conditionalFormatting sqref="O137:O145 R137:R138 U137:U145 X137:X145 AA137:AA145 AD137:AD145 AG137:AG145 AM137:AM145 AP137:AP145 AV137:AV145 AY137:AY145 BB137:BB145 BE137:BE145 BH137:BH145 BK137:BK145 BN137:BN145 BQ137:BQ145 AS137:AS145 R140:R144">
    <cfRule type="top10" dxfId="1351" priority="1526" rank="3"/>
  </conditionalFormatting>
  <conditionalFormatting sqref="P137:P145 S137:S138 V137:V145 Y137:Y145 AB137:AB145 AE137:AE145 AH137:AH145 AN137:AN145 AQ137:AQ145 AW137:AW145 AZ137:AZ145 BC137:BC145 BF137:BF145 BI137:BI145 BL137:BL145 BO137:BO145 BR137:BR145 AT137:AT145 S140:S144">
    <cfRule type="top10" dxfId="1350" priority="1525" rank="3"/>
  </conditionalFormatting>
  <conditionalFormatting sqref="N137:N145">
    <cfRule type="top10" dxfId="1349" priority="1524" rank="3"/>
  </conditionalFormatting>
  <conditionalFormatting sqref="O137:O145">
    <cfRule type="top10" dxfId="1348" priority="1523" rank="3"/>
  </conditionalFormatting>
  <conditionalFormatting sqref="P137:P145">
    <cfRule type="top10" dxfId="1347" priority="1522" rank="3"/>
  </conditionalFormatting>
  <conditionalFormatting sqref="N138:N145 Q138 T138:T145 W138:W145 Z138:Z145 AC138:AC145 AF138:AF145 AL138:AL145 AO138:AO145 AU138:AU145 AX138:AX145 BA138:BA145 BD138:BD145 BG138:BG145 BJ138:BJ145 BM138:BM145 BP138:BP145 AR138:AR145 Q140:Q144">
    <cfRule type="top10" dxfId="1346" priority="1521" rank="3"/>
  </conditionalFormatting>
  <conditionalFormatting sqref="O138:O145 R138 U138:U145 X138:X145 AA138:AA145 AD138:AD145 AG138:AG145 AM138:AM145 AP138:AP145 AV138:AV145 AY138:AY145 BB138:BB145 BE138:BE145 BH138:BH145 BK138:BK145 BN138:BN145 BQ138:BQ145 AS138:AS145 R140:R144">
    <cfRule type="top10" dxfId="1345" priority="1520" rank="3"/>
  </conditionalFormatting>
  <conditionalFormatting sqref="P138:P145 S138 V138:V145 Y138:Y145 AB138:AB145 AE138:AE145 AH138:AH145 AN138:AN145 AQ138:AQ145 AW138:AW145 AZ138:AZ145 BC138:BC145 BF138:BF145 BI138:BI145 BL138:BL145 BO138:BO145 BR138:BR145 AT138:AT145 S140:S144">
    <cfRule type="top10" dxfId="1344" priority="1519" rank="3"/>
  </conditionalFormatting>
  <conditionalFormatting sqref="N138:N145">
    <cfRule type="top10" dxfId="1343" priority="1518" rank="3"/>
  </conditionalFormatting>
  <conditionalFormatting sqref="O138:O145">
    <cfRule type="top10" dxfId="1342" priority="1517" rank="3"/>
  </conditionalFormatting>
  <conditionalFormatting sqref="P138:P145">
    <cfRule type="top10" dxfId="1341" priority="1516" rank="3"/>
  </conditionalFormatting>
  <conditionalFormatting sqref="N139:N145 Q140:Q144 T139:T145 W139:W145 Z139:Z145 AC139:AC145 AF139:AF145 AL139:AL145 AO139:AO145 AU139:AU145 AX139:AX145 BA139:BA145 BD139:BD145 BG139:BG145 BJ139:BJ145 BM139:BM145 BP139:BP145 AR139:AR145">
    <cfRule type="top10" dxfId="1340" priority="1515" rank="3"/>
  </conditionalFormatting>
  <conditionalFormatting sqref="O139:O145 R140:R144 U139:U145 X139:X145 AA139:AA145 AD139:AD145 AG139:AG145 AM139:AM145 AP139:AP145 AV139:AV145 AY139:AY145 BB139:BB145 BE139:BE145 BH139:BH145 BK139:BK145 BN139:BN145 BQ139:BQ145 AS139:AS145">
    <cfRule type="top10" dxfId="1339" priority="1514" rank="3"/>
  </conditionalFormatting>
  <conditionalFormatting sqref="P139:P145 S140:S144 V139:V145 Y139:Y145 AB139:AB145 AE139:AE145 AH139:AH145 AN139:AN145 AQ139:AQ145 AW139:AW145 AZ139:AZ145 BC139:BC145 BF139:BF145 BI139:BI145 BL139:BL145 BO139:BO145 BR139:BR145 AT139:AT145">
    <cfRule type="top10" dxfId="1338" priority="1513" rank="3"/>
  </conditionalFormatting>
  <conditionalFormatting sqref="N139:N145">
    <cfRule type="top10" dxfId="1337" priority="1512" rank="3"/>
  </conditionalFormatting>
  <conditionalFormatting sqref="O139:O145">
    <cfRule type="top10" dxfId="1336" priority="1511" rank="3"/>
  </conditionalFormatting>
  <conditionalFormatting sqref="P139:P145">
    <cfRule type="top10" dxfId="1335" priority="1510" rank="3"/>
  </conditionalFormatting>
  <conditionalFormatting sqref="N140:N145 Q140:Q144 T140:T145 W140:W145 Z140:Z145 AC140:AC145 AF140:AF145 AL140:AL145 AO140:AO145 AU140:AU145 AX140:AX145 BA140:BA145 BD140:BD145 BG140:BG145 BJ140:BJ145 BM140:BM145 BP140:BP145 AR140:AR145">
    <cfRule type="top10" dxfId="1334" priority="1509" rank="3"/>
  </conditionalFormatting>
  <conditionalFormatting sqref="O140:O145 R140:R144 U140:U145 X140:X145 AA140:AA145 AD140:AD145 AG140:AG145 AM140:AM145 AP140:AP145 AV140:AV145 AY140:AY145 BB140:BB145 BE140:BE145 BH140:BH145 BK140:BK145 BN140:BN145 BQ140:BQ145 AS140:AS145">
    <cfRule type="top10" dxfId="1333" priority="1508" rank="3"/>
  </conditionalFormatting>
  <conditionalFormatting sqref="P140:P145 S140:S144 V140:V145 Y140:Y145 AB140:AB145 AE140:AE145 AH140:AH145 AN140:AN145 AQ140:AQ145 AW140:AW145 AZ140:AZ145 BC140:BC145 BF140:BF145 BI140:BI145 BL140:BL145 BO140:BO145 BR140:BR145 AT140:AT145">
    <cfRule type="top10" dxfId="1332" priority="1507" rank="3"/>
  </conditionalFormatting>
  <conditionalFormatting sqref="N140:N145">
    <cfRule type="top10" dxfId="1331" priority="1506" rank="3"/>
  </conditionalFormatting>
  <conditionalFormatting sqref="O140:O145">
    <cfRule type="top10" dxfId="1330" priority="1505" rank="3"/>
  </conditionalFormatting>
  <conditionalFormatting sqref="P140:P145">
    <cfRule type="top10" dxfId="1329" priority="1504" rank="3"/>
  </conditionalFormatting>
  <conditionalFormatting sqref="N128:N129 Q128:Q129 T128:T129 W128:W129 Z128:Z129 AC128:AC129 AF128:AF129 AL128:AL129 AO128:AO129 AU128:AU129 AX128:AX129 BA128:BA129 BD128:BD129 BG128:BG129 BJ128:BJ129 BM128:BM129 BP128:BP129 AR128:AR129">
    <cfRule type="top10" dxfId="1328" priority="1503" rank="3"/>
  </conditionalFormatting>
  <conditionalFormatting sqref="O128:O129 R128:R129 U128:U129 X128:X129 AA128:AA129 AD128:AD129 AG128:AG129 AM128:AM129 AP128:AP129 AV128:AV129 AY128:AY129 BB128:BB129 BE128:BE129 BH128:BH129 BK128:BK129 BN128:BN129 BQ128:BQ129 AS128:AS129">
    <cfRule type="top10" dxfId="1327" priority="1502" rank="3"/>
  </conditionalFormatting>
  <conditionalFormatting sqref="P128:P129 S128:S129 V128:V129 Y128:Y129 AB128:AB129 AE128:AE129 AH128:AH129 AN128:AN129 AQ128:AQ129 AW128:AW129 AZ128:AZ129 BC128:BC129 BF128:BF129 BI128:BI129 BL128:BL129 BO128:BO129 BR128:BR129 AT128:AT129">
    <cfRule type="top10" dxfId="1326" priority="1501" rank="3"/>
  </conditionalFormatting>
  <conditionalFormatting sqref="N128">
    <cfRule type="top10" dxfId="1325" priority="1500" rank="3"/>
  </conditionalFormatting>
  <conditionalFormatting sqref="O128">
    <cfRule type="top10" dxfId="1324" priority="1499" rank="3"/>
  </conditionalFormatting>
  <conditionalFormatting sqref="P128">
    <cfRule type="top10" dxfId="1323" priority="1498" rank="3"/>
  </conditionalFormatting>
  <conditionalFormatting sqref="N129 Q129 T129 W129 Z129 AC129 AF129 AL129 AO129 AU129 AX129 BA129 BD129 BG129 BJ129 BM129 BP129 AR129">
    <cfRule type="top10" dxfId="1322" priority="1497" rank="3"/>
  </conditionalFormatting>
  <conditionalFormatting sqref="O129 R129 U129 X129 AA129 AD129 AG129 AM129 AP129 AV129 AY129 BB129 BE129 BH129 BK129 BN129 BQ129 AS129">
    <cfRule type="top10" dxfId="1321" priority="1496" rank="3"/>
  </conditionalFormatting>
  <conditionalFormatting sqref="P129 S129 V129 Y129 AB129 AE129 AH129 AN129 AQ129 AW129 AZ129 BC129 BF129 BI129 BL129 BO129 BR129 AT129">
    <cfRule type="top10" dxfId="1320" priority="1495" rank="3"/>
  </conditionalFormatting>
  <conditionalFormatting sqref="N130 Q130 T130 W130 Z130 AC130 AF130 AL130 AO130 AU130 AX130 BA130 BD130 BG130 BJ130 BM130 BP130 AR130">
    <cfRule type="top10" dxfId="1319" priority="1494" rank="3"/>
  </conditionalFormatting>
  <conditionalFormatting sqref="O130 R130 U130 X130 AA130 AD130 AG130 AM130 AP130 AV130 AY130 BB130 BE130 BH130 BK130 BN130 BQ130 AS130">
    <cfRule type="top10" dxfId="1318" priority="1493" rank="3"/>
  </conditionalFormatting>
  <conditionalFormatting sqref="P130 S130 V130 Y130 AB130 AE130 AH130 AN130 AQ130 AW130 AZ130 BC130 BF130 BI130 BL130 BO130 BR130 AT130">
    <cfRule type="top10" dxfId="1317" priority="1492" rank="3"/>
  </conditionalFormatting>
  <conditionalFormatting sqref="N131:N145">
    <cfRule type="top10" dxfId="1316" priority="1491" rank="3"/>
  </conditionalFormatting>
  <conditionalFormatting sqref="O131:O145">
    <cfRule type="top10" dxfId="1315" priority="1490" rank="3"/>
  </conditionalFormatting>
  <conditionalFormatting sqref="P131:P145">
    <cfRule type="top10" dxfId="1314" priority="1489" rank="3"/>
  </conditionalFormatting>
  <conditionalFormatting sqref="N131 Q131 T131 W131 Z131 AC131 AF131 AL131 AO131 AU131 AX131 BA131 BD131 BG131 BJ131 BM131 BP131 AR131">
    <cfRule type="top10" dxfId="1313" priority="1488" rank="3"/>
  </conditionalFormatting>
  <conditionalFormatting sqref="O131 R131 U131 X131 AA131 AD131 AG131 AM131 AP131 AV131 AY131 BB131 BE131 BH131 BK131 BN131 BQ131 AS131">
    <cfRule type="top10" dxfId="1312" priority="1487" rank="3"/>
  </conditionalFormatting>
  <conditionalFormatting sqref="P131 S131 V131 Y131 AB131 AE131 AH131 AN131 AQ131 AW131 AZ131 BC131 BF131 BI131 BL131 BO131 BR131 AT131">
    <cfRule type="top10" dxfId="1311" priority="1486" rank="3"/>
  </conditionalFormatting>
  <conditionalFormatting sqref="N132 Q132 T132 W132 Z132 AC132 AF132 AL132 AO132 AU132 AX132 BA132 BD132 BG132 BJ132 BM132 BP132 AR132">
    <cfRule type="top10" dxfId="1310" priority="1485" rank="3"/>
  </conditionalFormatting>
  <conditionalFormatting sqref="O132 R132 U132 X132 AA132 AD132 AG132 AM132 AP132 AV132 AY132 BB132 BE132 BH132 BK132 BN132 BQ132 AS132">
    <cfRule type="top10" dxfId="1309" priority="1484" rank="3"/>
  </conditionalFormatting>
  <conditionalFormatting sqref="P132 S132 V132 Y132 AB132 AE132 AH132 AN132 AQ132 AW132 AZ132 BC132 BF132 BI132 BL132 BO132 BR132 AT132">
    <cfRule type="top10" dxfId="1308" priority="1483" rank="3"/>
  </conditionalFormatting>
  <conditionalFormatting sqref="N133 Q133 T133 W133 Z133 AC133 AF133 AL133 AO133 AU133 AX133 BA133 BD133 BG133 BJ133 BM133 BP133 AR133">
    <cfRule type="top10" dxfId="1307" priority="1482" rank="3"/>
  </conditionalFormatting>
  <conditionalFormatting sqref="O133 R133 U133 X133 AA133 AD133 AG133 AM133 AP133 AV133 AY133 BB133 BE133 BH133 BK133 BN133 BQ133 AS133">
    <cfRule type="top10" dxfId="1306" priority="1481" rank="3"/>
  </conditionalFormatting>
  <conditionalFormatting sqref="P133 S133 V133 Y133 AB133 AE133 AH133 AN133 AQ133 AW133 AZ133 BC133 BF133 BI133 BL133 BO133 BR133 AT133">
    <cfRule type="top10" dxfId="1305" priority="1480" rank="3"/>
  </conditionalFormatting>
  <conditionalFormatting sqref="N134 Q134 T134 W134 Z134 AC134 AF134 AL134 AO134 AU134 AX134 BA134 BD134 BG134 BJ134 BM134 BP134 AR134">
    <cfRule type="top10" dxfId="1304" priority="1479" rank="3"/>
  </conditionalFormatting>
  <conditionalFormatting sqref="O134 R134 U134 X134 AA134 AD134 AG134 AM134 AP134 AV134 AY134 BB134 BE134 BH134 BK134 BN134 BQ134 AS134">
    <cfRule type="top10" dxfId="1303" priority="1478" rank="3"/>
  </conditionalFormatting>
  <conditionalFormatting sqref="P134 S134 V134 Y134 AB134 AE134 AH134 AN134 AQ134 AW134 AZ134 BC134 BF134 BI134 BL134 BO134 BR134 AT134">
    <cfRule type="top10" dxfId="1302" priority="1477" rank="3"/>
  </conditionalFormatting>
  <conditionalFormatting sqref="N135 Q135 T135 W135 Z135 AC135 AF135 AL135 AO135 AU135 AX135 BA135 BD135 BG135 BJ135 BM135 BP135 AR135">
    <cfRule type="top10" dxfId="1301" priority="1476" rank="3"/>
  </conditionalFormatting>
  <conditionalFormatting sqref="O135 R135 U135 X135 AA135 AD135 AG135 AM135 AP135 AV135 AY135 BB135 BE135 BH135 BK135 BN135 BQ135 AS135">
    <cfRule type="top10" dxfId="1300" priority="1475" rank="3"/>
  </conditionalFormatting>
  <conditionalFormatting sqref="P135 S135 V135 Y135 AB135 AE135 AH135 AN135 AQ135 AW135 AZ135 BC135 BF135 BI135 BL135 BO135 BR135 AT135">
    <cfRule type="top10" dxfId="1299" priority="1474" rank="3"/>
  </conditionalFormatting>
  <conditionalFormatting sqref="N136 Q136 T136 W136 Z136 AC136 AF136 AL136 AO136 AU136 AX136 BA136 BD136 BG136 BJ136 BM136 BP136 AR136">
    <cfRule type="top10" dxfId="1298" priority="1473" rank="3"/>
  </conditionalFormatting>
  <conditionalFormatting sqref="O136 R136 U136 X136 AA136 AD136 AG136 AM136 AP136 AV136 AY136 BB136 BE136 BH136 BK136 BN136 BQ136 AS136">
    <cfRule type="top10" dxfId="1297" priority="1472" rank="3"/>
  </conditionalFormatting>
  <conditionalFormatting sqref="P136 S136 V136 Y136 AB136 AE136 AH136 AN136 AQ136 AW136 AZ136 BC136 BF136 BI136 BL136 BO136 BR136 AT136">
    <cfRule type="top10" dxfId="1296" priority="1471" rank="3"/>
  </conditionalFormatting>
  <conditionalFormatting sqref="N137 Q137 T137 W137 Z137 AC137 AF137 AL137 AO137 AU137 AX137 BA137 BD137 BG137 BJ137 BM137 BP137 AR137">
    <cfRule type="top10" dxfId="1295" priority="1470" rank="3"/>
  </conditionalFormatting>
  <conditionalFormatting sqref="O137 R137 U137 X137 AA137 AD137 AG137 AM137 AP137 AV137 AY137 BB137 BE137 BH137 BK137 BN137 BQ137 AS137">
    <cfRule type="top10" dxfId="1294" priority="1469" rank="3"/>
  </conditionalFormatting>
  <conditionalFormatting sqref="P137 S137 V137 Y137 AB137 AE137 AH137 AN137 AQ137 AW137 AZ137 BC137 BF137 BI137 BL137 BO137 BR137 AT137">
    <cfRule type="top10" dxfId="1293" priority="1468" rank="3"/>
  </conditionalFormatting>
  <conditionalFormatting sqref="N138 Q138 T138 W138 Z138 AC138 AF138 AL138 AO138 AU138 AX138 BA138 BD138 BG138 BJ138 BM138 BP138 AR138">
    <cfRule type="top10" dxfId="1292" priority="1467" rank="3"/>
  </conditionalFormatting>
  <conditionalFormatting sqref="O138 R138 U138 X138 AA138 AD138 AG138 AM138 AP138 AV138 AY138 BB138 BE138 BH138 BK138 BN138 BQ138 AS138">
    <cfRule type="top10" dxfId="1291" priority="1466" rank="3"/>
  </conditionalFormatting>
  <conditionalFormatting sqref="P138 S138 V138 Y138 AB138 AE138 AH138 AN138 AQ138 AW138 AZ138 BC138 BF138 BI138 BL138 BO138 BR138 AT138">
    <cfRule type="top10" dxfId="1290" priority="1465" rank="3"/>
  </conditionalFormatting>
  <conditionalFormatting sqref="N139 T139 W139 Z139 AC139 AF139 AL139 AO139 AU139 AX139 BA139 BD139 BG139 BJ139 BM139 BP139 AR139">
    <cfRule type="top10" dxfId="1289" priority="1464" rank="3"/>
  </conditionalFormatting>
  <conditionalFormatting sqref="O139 U139 X139 AA139 AD139 AG139 AM139 AP139 AV139 AY139 BB139 BE139 BH139 BK139 BN139 BQ139 AS139">
    <cfRule type="top10" dxfId="1288" priority="1463" rank="3"/>
  </conditionalFormatting>
  <conditionalFormatting sqref="P139 V139 Y139 AB139 AE139 AH139 AN139 AQ139 AW139 AZ139 BC139 BF139 BI139 BL139 BO139 BR139 AT139">
    <cfRule type="top10" dxfId="1287" priority="1462" rank="3"/>
  </conditionalFormatting>
  <conditionalFormatting sqref="N140:N145">
    <cfRule type="top10" dxfId="1286" priority="1461" rank="3"/>
  </conditionalFormatting>
  <conditionalFormatting sqref="O140:O145">
    <cfRule type="top10" dxfId="1285" priority="1460" rank="3"/>
  </conditionalFormatting>
  <conditionalFormatting sqref="P140:P145">
    <cfRule type="top10" dxfId="1284" priority="1459" rank="3"/>
  </conditionalFormatting>
  <conditionalFormatting sqref="N140:N145">
    <cfRule type="top10" dxfId="1283" priority="1458" rank="3"/>
  </conditionalFormatting>
  <conditionalFormatting sqref="O140:O145">
    <cfRule type="top10" dxfId="1282" priority="1457" rank="3"/>
  </conditionalFormatting>
  <conditionalFormatting sqref="P140:P145">
    <cfRule type="top10" dxfId="1281" priority="1456" rank="3"/>
  </conditionalFormatting>
  <conditionalFormatting sqref="N129:N130 Q129:Q130 T129:T130 W129:W130 Z129:Z130 AC129:AC130 AF129:AF130 AL129:AL130 AO129:AO130 AU129:AU130 AX129:AX130 BA129:BA130 BD129:BD130 BG129:BG130 BJ129:BJ130 BM129:BM130 BP129:BP130 AR129:AR130">
    <cfRule type="top10" dxfId="1280" priority="1455" rank="3"/>
  </conditionalFormatting>
  <conditionalFormatting sqref="O129:O130 R129:R130 U129:U130 X129:X130 AA129:AA130 AD129:AD130 AG129:AG130 AM129:AM130 AP129:AP130 AV129:AV130 AY129:AY130 BB129:BB130 BE129:BE130 BH129:BH130 BK129:BK130 BN129:BN130 BQ129:BQ130 AS129:AS130">
    <cfRule type="top10" dxfId="1279" priority="1454" rank="3"/>
  </conditionalFormatting>
  <conditionalFormatting sqref="P129:P130 S129:S130 V129:V130 Y129:Y130 AB129:AB130 AE129:AE130 AH129:AH130 AN129:AN130 AQ129:AQ130 AW129:AW130 AZ129:AZ130 BC129:BC130 BF129:BF130 BI129:BI130 BL129:BL130 BO129:BO130 BR129:BR130 AT129:AT130">
    <cfRule type="top10" dxfId="1278" priority="1453" rank="3"/>
  </conditionalFormatting>
  <conditionalFormatting sqref="N129">
    <cfRule type="top10" dxfId="1277" priority="1452" rank="3"/>
  </conditionalFormatting>
  <conditionalFormatting sqref="O129">
    <cfRule type="top10" dxfId="1276" priority="1451" rank="3"/>
  </conditionalFormatting>
  <conditionalFormatting sqref="P129">
    <cfRule type="top10" dxfId="1275" priority="1450" rank="3"/>
  </conditionalFormatting>
  <conditionalFormatting sqref="N130">
    <cfRule type="top10" dxfId="1274" priority="1449" rank="3"/>
  </conditionalFormatting>
  <conditionalFormatting sqref="O130">
    <cfRule type="top10" dxfId="1273" priority="1448" rank="3"/>
  </conditionalFormatting>
  <conditionalFormatting sqref="P130">
    <cfRule type="top10" dxfId="1272" priority="1447" rank="3"/>
  </conditionalFormatting>
  <conditionalFormatting sqref="N131">
    <cfRule type="top10" dxfId="1271" priority="1446" rank="3"/>
  </conditionalFormatting>
  <conditionalFormatting sqref="O131">
    <cfRule type="top10" dxfId="1270" priority="1445" rank="3"/>
  </conditionalFormatting>
  <conditionalFormatting sqref="P131">
    <cfRule type="top10" dxfId="1269" priority="1444" rank="3"/>
  </conditionalFormatting>
  <conditionalFormatting sqref="N132">
    <cfRule type="top10" dxfId="1268" priority="1440" rank="3"/>
  </conditionalFormatting>
  <conditionalFormatting sqref="O132">
    <cfRule type="top10" dxfId="1267" priority="1439" rank="3"/>
  </conditionalFormatting>
  <conditionalFormatting sqref="P132">
    <cfRule type="top10" dxfId="1266" priority="1438" rank="3"/>
  </conditionalFormatting>
  <conditionalFormatting sqref="N133">
    <cfRule type="top10" dxfId="1265" priority="1437" rank="3"/>
  </conditionalFormatting>
  <conditionalFormatting sqref="O133">
    <cfRule type="top10" dxfId="1264" priority="1436" rank="3"/>
  </conditionalFormatting>
  <conditionalFormatting sqref="P133">
    <cfRule type="top10" dxfId="1263" priority="1435" rank="3"/>
  </conditionalFormatting>
  <conditionalFormatting sqref="N134">
    <cfRule type="top10" dxfId="1262" priority="1434" rank="3"/>
  </conditionalFormatting>
  <conditionalFormatting sqref="O134">
    <cfRule type="top10" dxfId="1261" priority="1433" rank="3"/>
  </conditionalFormatting>
  <conditionalFormatting sqref="P134">
    <cfRule type="top10" dxfId="1260" priority="1432" rank="3"/>
  </conditionalFormatting>
  <conditionalFormatting sqref="N135">
    <cfRule type="top10" dxfId="1259" priority="1431" rank="3"/>
  </conditionalFormatting>
  <conditionalFormatting sqref="O135">
    <cfRule type="top10" dxfId="1258" priority="1430" rank="3"/>
  </conditionalFormatting>
  <conditionalFormatting sqref="P135">
    <cfRule type="top10" dxfId="1257" priority="1429" rank="3"/>
  </conditionalFormatting>
  <conditionalFormatting sqref="N136">
    <cfRule type="top10" dxfId="1256" priority="1428" rank="3"/>
  </conditionalFormatting>
  <conditionalFormatting sqref="O136">
    <cfRule type="top10" dxfId="1255" priority="1427" rank="3"/>
  </conditionalFormatting>
  <conditionalFormatting sqref="P136">
    <cfRule type="top10" dxfId="1254" priority="1426" rank="3"/>
  </conditionalFormatting>
  <conditionalFormatting sqref="N137">
    <cfRule type="top10" dxfId="1253" priority="1425" rank="3"/>
  </conditionalFormatting>
  <conditionalFormatting sqref="O137">
    <cfRule type="top10" dxfId="1252" priority="1424" rank="3"/>
  </conditionalFormatting>
  <conditionalFormatting sqref="P137">
    <cfRule type="top10" dxfId="1251" priority="1423" rank="3"/>
  </conditionalFormatting>
  <conditionalFormatting sqref="N138">
    <cfRule type="top10" dxfId="1250" priority="1422" rank="3"/>
  </conditionalFormatting>
  <conditionalFormatting sqref="O138">
    <cfRule type="top10" dxfId="1249" priority="1421" rank="3"/>
  </conditionalFormatting>
  <conditionalFormatting sqref="P138">
    <cfRule type="top10" dxfId="1248" priority="1420" rank="3"/>
  </conditionalFormatting>
  <conditionalFormatting sqref="N139">
    <cfRule type="top10" dxfId="1247" priority="1419" rank="3"/>
  </conditionalFormatting>
  <conditionalFormatting sqref="O139">
    <cfRule type="top10" dxfId="1246" priority="1418" rank="3"/>
  </conditionalFormatting>
  <conditionalFormatting sqref="P139">
    <cfRule type="top10" dxfId="1245" priority="1417" rank="3"/>
  </conditionalFormatting>
  <conditionalFormatting sqref="N140:N145">
    <cfRule type="top10" dxfId="1244" priority="1416" rank="3"/>
  </conditionalFormatting>
  <conditionalFormatting sqref="O140:O145">
    <cfRule type="top10" dxfId="1243" priority="1415" rank="3"/>
  </conditionalFormatting>
  <conditionalFormatting sqref="P140:P145">
    <cfRule type="top10" dxfId="1242" priority="1414" rank="3"/>
  </conditionalFormatting>
  <conditionalFormatting sqref="N141:N145 Q141:Q144 T141:T145 W141:W145 Z141:Z145 AC141:AC145 AF141:AF145 AL141:AL145 AO141:AO145 AU141:AU145 AX141:AX145 BA141:BA145 BD141:BD145 BG141:BG145 BJ141:BJ145 BM141:BM145 BP141:BP145 AR141:AR145">
    <cfRule type="top10" dxfId="1241" priority="1407" rank="3"/>
  </conditionalFormatting>
  <conditionalFormatting sqref="O141:O145 R141:R144 U141:U145 X141:X145 AA141:AA145 AD141:AD145 AG141:AG145 AM141:AM145 AP141:AP145 AV141:AV145 AY141:AY145 BB141:BB145 BE141:BE145 BH141:BH145 BK141:BK145 BN141:BN145 BQ141:BQ145 AS141:AS145">
    <cfRule type="top10" dxfId="1240" priority="1406" rank="3"/>
  </conditionalFormatting>
  <conditionalFormatting sqref="P141:P145 S141:S144 V141:V145 Y141:Y145 AB141:AB145 AE141:AE145 AH141:AH145 AN141:AN145 AQ141:AQ145 AW141:AW145 AZ141:AZ145 BC141:BC145 BF141:BF145 BI141:BI145 BL141:BL145 BO141:BO145 BR141:BR145 AT141:AT145">
    <cfRule type="top10" dxfId="1239" priority="1405" rank="3"/>
  </conditionalFormatting>
  <conditionalFormatting sqref="N141:N145">
    <cfRule type="top10" dxfId="1238" priority="1404" rank="3"/>
  </conditionalFormatting>
  <conditionalFormatting sqref="O141:O145">
    <cfRule type="top10" dxfId="1237" priority="1403" rank="3"/>
  </conditionalFormatting>
  <conditionalFormatting sqref="P141:P145">
    <cfRule type="top10" dxfId="1236" priority="1402" rank="3"/>
  </conditionalFormatting>
  <conditionalFormatting sqref="N141:N145">
    <cfRule type="top10" dxfId="1235" priority="1401" rank="3"/>
  </conditionalFormatting>
  <conditionalFormatting sqref="O141:O145">
    <cfRule type="top10" dxfId="1234" priority="1400" rank="3"/>
  </conditionalFormatting>
  <conditionalFormatting sqref="P141:P145">
    <cfRule type="top10" dxfId="1233" priority="1399" rank="3"/>
  </conditionalFormatting>
  <conditionalFormatting sqref="N141:N145">
    <cfRule type="top10" dxfId="1232" priority="1398" rank="3"/>
  </conditionalFormatting>
  <conditionalFormatting sqref="O141:O145">
    <cfRule type="top10" dxfId="1231" priority="1397" rank="3"/>
  </conditionalFormatting>
  <conditionalFormatting sqref="P141:P145">
    <cfRule type="top10" dxfId="1230" priority="1396" rank="3"/>
  </conditionalFormatting>
  <conditionalFormatting sqref="N142:N145 Q142:Q144 T142:T145 W142:W145 Z142:Z145 AC142:AC145 AF142:AF145 AL142:AL145 AO142:AO145 AU142:AU145 AX142:AX145 BA142:BA145 BD142:BD145 BG142:BG145 BJ142:BJ145 BM142:BM145 BP142:BP145 AR142:AR145">
    <cfRule type="top10" dxfId="1229" priority="1395" rank="3"/>
  </conditionalFormatting>
  <conditionalFormatting sqref="O142:O145 R142:R144 U142:U145 X142:X145 AA142:AA145 AD142:AD145 AG142:AG145 AM142:AM145 AP142:AP145 AV142:AV145 AY142:AY145 BB142:BB145 BE142:BE145 BH142:BH145 BK142:BK145 BN142:BN145 BQ142:BQ145 AS142:AS145">
    <cfRule type="top10" dxfId="1228" priority="1394" rank="3"/>
  </conditionalFormatting>
  <conditionalFormatting sqref="P142:P145 S142:S144 V142:V145 Y142:Y145 AB142:AB145 AE142:AE145 AH142:AH145 AN142:AN145 AQ142:AQ145 AW142:AW145 AZ142:AZ145 BC142:BC145 BF142:BF145 BI142:BI145 BL142:BL145 BO142:BO145 BR142:BR145 AT142:AT145">
    <cfRule type="top10" dxfId="1227" priority="1393" rank="3"/>
  </conditionalFormatting>
  <conditionalFormatting sqref="N142:N145">
    <cfRule type="top10" dxfId="1226" priority="1392" rank="3"/>
  </conditionalFormatting>
  <conditionalFormatting sqref="O142:O145">
    <cfRule type="top10" dxfId="1225" priority="1391" rank="3"/>
  </conditionalFormatting>
  <conditionalFormatting sqref="P142:P145">
    <cfRule type="top10" dxfId="1224" priority="1390" rank="3"/>
  </conditionalFormatting>
  <conditionalFormatting sqref="N142:N145">
    <cfRule type="top10" dxfId="1223" priority="1389" rank="3"/>
  </conditionalFormatting>
  <conditionalFormatting sqref="O142:O145">
    <cfRule type="top10" dxfId="1222" priority="1388" rank="3"/>
  </conditionalFormatting>
  <conditionalFormatting sqref="P142:P145">
    <cfRule type="top10" dxfId="1221" priority="1387" rank="3"/>
  </conditionalFormatting>
  <conditionalFormatting sqref="N142:N145">
    <cfRule type="top10" dxfId="1220" priority="1386" rank="3"/>
  </conditionalFormatting>
  <conditionalFormatting sqref="O142:O145">
    <cfRule type="top10" dxfId="1219" priority="1385" rank="3"/>
  </conditionalFormatting>
  <conditionalFormatting sqref="P142:P145">
    <cfRule type="top10" dxfId="1218" priority="1384" rank="3"/>
  </conditionalFormatting>
  <conditionalFormatting sqref="N143:N145 Q143:Q144 T143:T145 W143:W145 Z143:Z145 AC143:AC145 AF143:AF145 AL143:AL145 AO143:AO145 AU143:AU145 AX143:AX145 BA143:BA145 BD143:BD145 BG143:BG145 BJ143:BJ145 BM143:BM145 BP143:BP145 AR143:AR145">
    <cfRule type="top10" dxfId="1217" priority="1383" rank="3"/>
  </conditionalFormatting>
  <conditionalFormatting sqref="O143:O145 R143:R144 U143:U145 X143:X145 AA143:AA145 AD143:AD145 AG143:AG145 AM143:AM145 AP143:AP145 AV143:AV145 AY143:AY145 BB143:BB145 BE143:BE145 BH143:BH145 BK143:BK145 BN143:BN145 BQ143:BQ145 AS143:AS145">
    <cfRule type="top10" dxfId="1216" priority="1382" rank="3"/>
  </conditionalFormatting>
  <conditionalFormatting sqref="P143:P145 S143:S144 V143:V145 Y143:Y145 AB143:AB145 AE143:AE145 AH143:AH145 AN143:AN145 AQ143:AQ145 AW143:AW145 AZ143:AZ145 BC143:BC145 BF143:BF145 BI143:BI145 BL143:BL145 BO143:BO145 BR143:BR145 AT143:AT145">
    <cfRule type="top10" dxfId="1215" priority="1381" rank="3"/>
  </conditionalFormatting>
  <conditionalFormatting sqref="N143:N145">
    <cfRule type="top10" dxfId="1214" priority="1380" rank="3"/>
  </conditionalFormatting>
  <conditionalFormatting sqref="O143:O145">
    <cfRule type="top10" dxfId="1213" priority="1379" rank="3"/>
  </conditionalFormatting>
  <conditionalFormatting sqref="P143:P145">
    <cfRule type="top10" dxfId="1212" priority="1378" rank="3"/>
  </conditionalFormatting>
  <conditionalFormatting sqref="N143:N145">
    <cfRule type="top10" dxfId="1211" priority="1377" rank="3"/>
  </conditionalFormatting>
  <conditionalFormatting sqref="O143:O145">
    <cfRule type="top10" dxfId="1210" priority="1376" rank="3"/>
  </conditionalFormatting>
  <conditionalFormatting sqref="P143:P145">
    <cfRule type="top10" dxfId="1209" priority="1375" rank="3"/>
  </conditionalFormatting>
  <conditionalFormatting sqref="N143:N145">
    <cfRule type="top10" dxfId="1208" priority="1374" rank="3"/>
  </conditionalFormatting>
  <conditionalFormatting sqref="O143:O145">
    <cfRule type="top10" dxfId="1207" priority="1373" rank="3"/>
  </conditionalFormatting>
  <conditionalFormatting sqref="P143:P145">
    <cfRule type="top10" dxfId="1206" priority="1372" rank="3"/>
  </conditionalFormatting>
  <conditionalFormatting sqref="N144:N145 Q144 T144:T145 W144:W145 Z144:Z145 AC144:AC145 AF144:AF145 AL144:AL145 AO144:AO145 AU144:AU145 AX144:AX145 BA144:BA145 BD144:BD145 BG144:BG145 BJ144:BJ145 BM144:BM145 BP144:BP145 AR144:AR145">
    <cfRule type="top10" dxfId="1205" priority="1371" rank="3"/>
  </conditionalFormatting>
  <conditionalFormatting sqref="O144:O145 R144 U144:U145 X144:X145 AA144:AA145 AD144:AD145 AG144:AG145 AM144:AM145 AP144:AP145 AV144:AV145 AY144:AY145 BB144:BB145 BE144:BE145 BH144:BH145 BK144:BK145 BN144:BN145 BQ144:BQ145 AS144:AS145">
    <cfRule type="top10" dxfId="1204" priority="1370" rank="3"/>
  </conditionalFormatting>
  <conditionalFormatting sqref="P144:P145 S144 V144:V145 Y144:Y145 AB144:AB145 AE144:AE145 AH144:AH145 AN144:AN145 AQ144:AQ145 AW144:AW145 AZ144:AZ145 BC144:BC145 BF144:BF145 BI144:BI145 BL144:BL145 BO144:BO145 BR144:BR145 AT144:AT145">
    <cfRule type="top10" dxfId="1203" priority="1369" rank="3"/>
  </conditionalFormatting>
  <conditionalFormatting sqref="N144:N145">
    <cfRule type="top10" dxfId="1202" priority="1368" rank="3"/>
  </conditionalFormatting>
  <conditionalFormatting sqref="O144:O145">
    <cfRule type="top10" dxfId="1201" priority="1367" rank="3"/>
  </conditionalFormatting>
  <conditionalFormatting sqref="P144:P145">
    <cfRule type="top10" dxfId="1200" priority="1366" rank="3"/>
  </conditionalFormatting>
  <conditionalFormatting sqref="N144:N145">
    <cfRule type="top10" dxfId="1199" priority="1365" rank="3"/>
  </conditionalFormatting>
  <conditionalFormatting sqref="O144:O145">
    <cfRule type="top10" dxfId="1198" priority="1364" rank="3"/>
  </conditionalFormatting>
  <conditionalFormatting sqref="P144:P145">
    <cfRule type="top10" dxfId="1197" priority="1363" rank="3"/>
  </conditionalFormatting>
  <conditionalFormatting sqref="N144:N145">
    <cfRule type="top10" dxfId="1196" priority="1362" rank="3"/>
  </conditionalFormatting>
  <conditionalFormatting sqref="O144:O145">
    <cfRule type="top10" dxfId="1195" priority="1361" rank="3"/>
  </conditionalFormatting>
  <conditionalFormatting sqref="P144:P145">
    <cfRule type="top10" dxfId="1194" priority="1360" rank="3"/>
  </conditionalFormatting>
  <conditionalFormatting sqref="N145 T145 W145 Z145 AC145 AF145 AL145 AO145 AU145 AX145 BA145 BD145 BG145 BJ145 BM145 BP145 AR145">
    <cfRule type="top10" dxfId="1193" priority="1359" rank="3"/>
  </conditionalFormatting>
  <conditionalFormatting sqref="O145 U145 X145 AA145 AD145 AG145 AM145 AP145 AV145 AY145 BB145 BE145 BH145 BK145 BN145 BQ145 AS145">
    <cfRule type="top10" dxfId="1192" priority="1358" rank="3"/>
  </conditionalFormatting>
  <conditionalFormatting sqref="P145 V145 Y145 AB145 AE145 AH145 AN145 AQ145 AW145 AZ145 BC145 BF145 BI145 BL145 BO145 BR145 AT145">
    <cfRule type="top10" dxfId="1191" priority="1357" rank="3"/>
  </conditionalFormatting>
  <conditionalFormatting sqref="N145">
    <cfRule type="top10" dxfId="1190" priority="1356" rank="3"/>
  </conditionalFormatting>
  <conditionalFormatting sqref="O145">
    <cfRule type="top10" dxfId="1189" priority="1355" rank="3"/>
  </conditionalFormatting>
  <conditionalFormatting sqref="P145">
    <cfRule type="top10" dxfId="1188" priority="1354" rank="3"/>
  </conditionalFormatting>
  <conditionalFormatting sqref="N145">
    <cfRule type="top10" dxfId="1187" priority="1353" rank="3"/>
  </conditionalFormatting>
  <conditionalFormatting sqref="O145">
    <cfRule type="top10" dxfId="1186" priority="1352" rank="3"/>
  </conditionalFormatting>
  <conditionalFormatting sqref="P145">
    <cfRule type="top10" dxfId="1185" priority="1351" rank="3"/>
  </conditionalFormatting>
  <conditionalFormatting sqref="N145">
    <cfRule type="top10" dxfId="1184" priority="1350" rank="3"/>
  </conditionalFormatting>
  <conditionalFormatting sqref="O145">
    <cfRule type="top10" dxfId="1183" priority="1349" rank="3"/>
  </conditionalFormatting>
  <conditionalFormatting sqref="P145">
    <cfRule type="top10" dxfId="1182" priority="1348" rank="3"/>
  </conditionalFormatting>
  <conditionalFormatting sqref="N15 Q15 T15 W15 Z15 AC15 AF15 AI15 AL15 AO15 AR15 AU15 AX15 BA15 BD15 BG15 BJ15 BM15 BP15">
    <cfRule type="top10" dxfId="1181" priority="1344" rank="3"/>
  </conditionalFormatting>
  <conditionalFormatting sqref="O15 R15 U15 X15 AA15 AD15 AG15 AJ15 AM15 AP15 AS15 AV15 AY15 BB15 BE15 BH15 BK15 BN15 BQ15">
    <cfRule type="top10" dxfId="1180" priority="1343" rank="3"/>
  </conditionalFormatting>
  <conditionalFormatting sqref="P15 S15 V15 Y15 AB15 AE15 AH15 AK15 AN15 AQ15 AT15 AW15 AZ15 BC15 BF15 BI15 BL15 BO15 BR15">
    <cfRule type="top10" dxfId="1179" priority="1342" rank="3"/>
  </conditionalFormatting>
  <conditionalFormatting sqref="Q55 T55 W55 Z55 AC55 AF55 AI55 AL55 AO55 AR55 AU55 AX55 BA55 BD55 BG55 BJ55 BM55 BP55">
    <cfRule type="top10" dxfId="1178" priority="1341" rank="3"/>
  </conditionalFormatting>
  <conditionalFormatting sqref="R55 U55 X55 AA55 AD55 AG55 AJ55 AM55 AP55 AS55 AV55 AY55 BB55 BE55 BH55 BK55 BN55 BQ55">
    <cfRule type="top10" dxfId="1177" priority="1340" rank="3"/>
  </conditionalFormatting>
  <conditionalFormatting sqref="S55 V55 Y55 AB55 AE55 AH55 AK55 AN55 AQ55 AT55 AW55 AZ55 BC55 BF55 BI55 BL55 BO55 BR55">
    <cfRule type="top10" dxfId="1176" priority="1339" rank="3"/>
  </conditionalFormatting>
  <conditionalFormatting sqref="AR53 AF53 T53 N53 W53 AU53 AX53 BA53 BD53 BG53 BJ53 BM53 BP53 BS53 BV53 BY53 CB53 CE53 CH53">
    <cfRule type="top10" dxfId="1175" priority="1338" rank="3"/>
  </conditionalFormatting>
  <conditionalFormatting sqref="AS53 AG53 U53 O53 X53 AV53 AY53 BB53 BE53 BH53 BK53 BN53 BQ53 BT53 BW53 BZ53 CC53 CF53 CI53">
    <cfRule type="top10" dxfId="1174" priority="1337" rank="3"/>
  </conditionalFormatting>
  <conditionalFormatting sqref="AT53 AH53:AQ53 V53 P53:S53 Y53:AE53 AW53 AZ53 BC53 BF53 BI53 BL53 BO53 BR53 BU53 BX53 CA53 CD53 CG53 CJ53">
    <cfRule type="top10" dxfId="1173" priority="1336" rank="3"/>
  </conditionalFormatting>
  <conditionalFormatting sqref="T53">
    <cfRule type="top10" dxfId="1172" priority="1335" rank="3"/>
  </conditionalFormatting>
  <conditionalFormatting sqref="U53">
    <cfRule type="top10" dxfId="1171" priority="1334" rank="3"/>
  </conditionalFormatting>
  <conditionalFormatting sqref="V53">
    <cfRule type="top10" dxfId="1170" priority="1333" rank="3"/>
  </conditionalFormatting>
  <conditionalFormatting sqref="N53 Q53 T53 W53 Z53 AC53 AF53 AI53 AL53 AO53 AR53 AU53 AX53 BA53 BD53 BG53 BJ53 BM53 BP53">
    <cfRule type="top10" dxfId="1169" priority="1332" rank="3"/>
  </conditionalFormatting>
  <conditionalFormatting sqref="O53 R53 U53 X53 AA53 AD53 AG53 AJ53 AM53 AP53 AS53 AV53 AY53 BB53 BE53 BH53 BK53 BN53 BQ53">
    <cfRule type="top10" dxfId="1168" priority="1331" rank="3"/>
  </conditionalFormatting>
  <conditionalFormatting sqref="P53 S53 V53 Y53 AB53 AE53 AH53 AK53 AN53 AQ53 AT53 AW53 AZ53 BC53 BF53 BI53 BL53 BO53 BR53">
    <cfRule type="top10" dxfId="1167" priority="1330" rank="3"/>
  </conditionalFormatting>
  <conditionalFormatting sqref="BP14 BM14 BJ14 BG14 BD14 BA14 AX14 AU14 AR14 AO14 AL14 AI14 AF14 AC14 Z14 W14 T14 Q14 N14">
    <cfRule type="top10" dxfId="1166" priority="1329" rank="3"/>
  </conditionalFormatting>
  <conditionalFormatting sqref="BQ14 BN14 BK14 BH14 BE14 BB14 AY14 AV14 AS14 AP14 AM14 AJ14 AG14 AD14 AA14 X14 U14 R14 O14">
    <cfRule type="top10" dxfId="1165" priority="1328" rank="3"/>
  </conditionalFormatting>
  <conditionalFormatting sqref="BR14 BO14 BL14 BI14 BF14 BC14 AZ14 AW14 AT14 AQ14 AN14 AK14 AH14 AE14 AB14 Y14 V14 S14 P14">
    <cfRule type="top10" dxfId="1164" priority="1327" rank="3"/>
  </conditionalFormatting>
  <conditionalFormatting sqref="BP14 BM14 BJ14 BG14 BD14 BA14 AX14 AU14 AR14 AO14 AL14 AI14 AF14 AC14 Z14 W14 T14 Q14 N14">
    <cfRule type="top10" dxfId="1163" priority="1326" rank="3"/>
  </conditionalFormatting>
  <conditionalFormatting sqref="BQ14 BN14 BK14 BH14 BE14 BB14 AY14 AV14 AS14 AP14 AM14 AJ14 AG14 AD14 AA14 X14 U14 R14 O14">
    <cfRule type="top10" dxfId="1162" priority="1325" rank="3"/>
  </conditionalFormatting>
  <conditionalFormatting sqref="BR14 BO14 BL14 BI14 BF14 BC14 AZ14 AW14 AT14 AQ14 AN14 AK14 AH14 AE14 AB14 Y14 V14 S14 P14">
    <cfRule type="top10" dxfId="1161" priority="1324" rank="3"/>
  </conditionalFormatting>
  <conditionalFormatting sqref="N14 Q14 T14 W14 Z14 AC14 AF14 AI14 AL14 AO14 AR14 AU14 AX14 BA14 BD14 BG14 BJ14 BM14 BP14">
    <cfRule type="top10" dxfId="1160" priority="1323" rank="3"/>
  </conditionalFormatting>
  <conditionalFormatting sqref="O14 R14 U14 X14 AA14 AD14 AG14 AJ14 AM14 AP14 AS14 AV14 AY14 BB14 BE14 BH14 BK14 BN14 BQ14">
    <cfRule type="top10" dxfId="1159" priority="1322" rank="3"/>
  </conditionalFormatting>
  <conditionalFormatting sqref="P14 S14 V14 Y14 AB14 AE14 AH14 AK14 AN14 AQ14 AT14 AW14 AZ14 BC14 BF14 BI14 BL14 BO14 BR14">
    <cfRule type="top10" dxfId="1158" priority="1321" rank="3"/>
  </conditionalFormatting>
  <conditionalFormatting sqref="BV54 CE54 CB54 BY54 CH54 BS54 BP54 BM54 BJ54 BG54 BD54 BA54 AX54 AU54 W54 N54 T54 AF54 AR54">
    <cfRule type="top10" dxfId="1157" priority="1320" rank="3"/>
  </conditionalFormatting>
  <conditionalFormatting sqref="CI54 CF54 CC54 BZ54 BW54 BT54 BQ54 BN54 BK54 BH54 BE54 BB54 AY54 AV54 X54 O54 U54 AG54 AS54">
    <cfRule type="top10" dxfId="1156" priority="1319" rank="3"/>
  </conditionalFormatting>
  <conditionalFormatting sqref="CJ54 CG54 CD54 CA54 BX54 BU54 BR54 BO54 BL54 BI54 BF54 BC54 AZ54 AW54 Y54:AE54 P54:S54 V54 AH54:AQ54 AT54">
    <cfRule type="top10" dxfId="1155" priority="1318" rank="3"/>
  </conditionalFormatting>
  <conditionalFormatting sqref="CH54 CE54 CB54 BY54 BV54 BS54 BP54 BM54 BJ54 BG54 BD54 BA54 AX54 AU54 W54 N54 T54 AF54 AR54">
    <cfRule type="top10" dxfId="1154" priority="1317" rank="3"/>
  </conditionalFormatting>
  <conditionalFormatting sqref="CI54">
    <cfRule type="top10" dxfId="1153" priority="1316" rank="3"/>
  </conditionalFormatting>
  <conditionalFormatting sqref="CJ54">
    <cfRule type="top10" dxfId="1152" priority="1315" rank="3"/>
  </conditionalFormatting>
  <conditionalFormatting sqref="BP54 BM54 BJ54 BG54 BD54 BA54 AX54 AU54 AR54 AO54 AL54 AI54 AF54 AC54 Z54 W54 T54 Q54 N54">
    <cfRule type="top10" dxfId="1151" priority="1314" rank="3"/>
  </conditionalFormatting>
  <conditionalFormatting sqref="BQ54 BN54 BK54 BH54 BE54 BB54 AY54 AV54 AS54 AP54 AM54 AJ54 AG54 AD54 AA54 X54 U54 R54 O54">
    <cfRule type="top10" dxfId="1150" priority="1313" rank="3"/>
  </conditionalFormatting>
  <conditionalFormatting sqref="BR54 BO54 BL54 BI54 BF54 BC54 AZ54 AW54 AT54 AQ54 AN54 AK54 AH54 AE54 AB54 Y54 V54 S54 P54">
    <cfRule type="top10" dxfId="1149" priority="1312" rank="3"/>
  </conditionalFormatting>
  <conditionalFormatting sqref="BP54">
    <cfRule type="top10" dxfId="1148" priority="1311" rank="3"/>
  </conditionalFormatting>
  <conditionalFormatting sqref="BQ54">
    <cfRule type="top10" dxfId="1147" priority="1310" rank="3"/>
  </conditionalFormatting>
  <conditionalFormatting sqref="BR54">
    <cfRule type="top10" dxfId="1146" priority="1309" rank="3"/>
  </conditionalFormatting>
  <conditionalFormatting sqref="CH54">
    <cfRule type="top10" dxfId="1145" priority="1308" rank="3"/>
  </conditionalFormatting>
  <conditionalFormatting sqref="CI54">
    <cfRule type="top10" dxfId="1144" priority="1307" rank="3"/>
  </conditionalFormatting>
  <conditionalFormatting sqref="CJ54">
    <cfRule type="top10" dxfId="1143" priority="1306" rank="3"/>
  </conditionalFormatting>
  <conditionalFormatting sqref="T54">
    <cfRule type="top10" dxfId="1142" priority="1305" rank="3"/>
  </conditionalFormatting>
  <conditionalFormatting sqref="U54">
    <cfRule type="top10" dxfId="1141" priority="1304" rank="3"/>
  </conditionalFormatting>
  <conditionalFormatting sqref="V54">
    <cfRule type="top10" dxfId="1140" priority="1303" rank="3"/>
  </conditionalFormatting>
  <conditionalFormatting sqref="BP54">
    <cfRule type="top10" dxfId="1139" priority="1302" rank="3"/>
  </conditionalFormatting>
  <conditionalFormatting sqref="BQ54">
    <cfRule type="top10" dxfId="1138" priority="1301" rank="3"/>
  </conditionalFormatting>
  <conditionalFormatting sqref="BR54">
    <cfRule type="top10" dxfId="1137" priority="1300" rank="3"/>
  </conditionalFormatting>
  <conditionalFormatting sqref="AR54 AF54 T54 N54 W54 AU54 AX54 BA54 BD54 BG54 BJ54 BM54 BP54 BS54 BV54 BY54 CB54 CE54 CH54">
    <cfRule type="top10" dxfId="1136" priority="1299" rank="3"/>
  </conditionalFormatting>
  <conditionalFormatting sqref="AS54 AG54 U54 O54 X54 AV54 AY54 BB54 BE54 BH54 BK54 BN54 BQ54 BT54 BW54 BZ54 CC54 CF54 CI54">
    <cfRule type="top10" dxfId="1135" priority="1298" rank="3"/>
  </conditionalFormatting>
  <conditionalFormatting sqref="AT54 AH54:AQ54 V54 P54:S54 Y54:AE54 AW54 AZ54 BC54 BF54 BI54 BL54 BO54 BR54 BU54 BX54 CA54 CD54 CG54 CJ54">
    <cfRule type="top10" dxfId="1134" priority="1297" rank="3"/>
  </conditionalFormatting>
  <conditionalFormatting sqref="T54">
    <cfRule type="top10" dxfId="1133" priority="1296" rank="3"/>
  </conditionalFormatting>
  <conditionalFormatting sqref="U54">
    <cfRule type="top10" dxfId="1132" priority="1295" rank="3"/>
  </conditionalFormatting>
  <conditionalFormatting sqref="V54">
    <cfRule type="top10" dxfId="1131" priority="1294" rank="3"/>
  </conditionalFormatting>
  <conditionalFormatting sqref="N54 Q54 T54 W54 Z54 AC54 AF54 AI54 AL54 AO54 AR54 AU54 AX54 BA54 BD54 BG54 BJ54 BM54 BP54">
    <cfRule type="top10" dxfId="1130" priority="1293" rank="3"/>
  </conditionalFormatting>
  <conditionalFormatting sqref="O54 R54 U54 X54 AA54 AD54 AG54 AJ54 AM54 AP54 AS54 AV54 AY54 BB54 BE54 BH54 BK54 BN54 BQ54">
    <cfRule type="top10" dxfId="1129" priority="1292" rank="3"/>
  </conditionalFormatting>
  <conditionalFormatting sqref="P54 S54 V54 Y54 AB54 AE54 AH54 AK54 AN54 AQ54 AT54 AW54 AZ54 BC54 BF54 BI54 BL54 BO54 BR54">
    <cfRule type="top10" dxfId="1128" priority="1291" rank="3"/>
  </conditionalFormatting>
  <conditionalFormatting sqref="BM56 BJ56 BG56 BD56 BA56 AX56 AU56 AR56 AO56 AL56 AI56 AF56 AC56 Z56 W56 T56 Q56 N56">
    <cfRule type="top10" dxfId="1127" priority="1290" rank="3"/>
  </conditionalFormatting>
  <conditionalFormatting sqref="BN56 BK56 BH56 BE56 BB56 AY56 AV56 AS56 AP56 AM56 AJ56 AG56 AD56 AA56 X56 U56 R56 O56">
    <cfRule type="top10" dxfId="1126" priority="1289" rank="3"/>
  </conditionalFormatting>
  <conditionalFormatting sqref="BO56 BL56 BI56 BF56 BC56 AZ56 AW56 AT56 AQ56 AN56 AK56 AH56 AE56 AB56 Y56 V56 S56 P56">
    <cfRule type="top10" dxfId="1125" priority="1288" rank="3"/>
  </conditionalFormatting>
  <conditionalFormatting sqref="Q56 T56 W56 Z56 AC56 AF56 AI56 AL56 AO56 AR56 AU56 AX56 BA56 BD56 BG56 BJ56 BM56 BP56">
    <cfRule type="top10" dxfId="1124" priority="1269" rank="3"/>
  </conditionalFormatting>
  <conditionalFormatting sqref="R56 U56 X56 AA56 AD56 AG56 AJ56 AM56 AP56 AS56 AV56 AY56 BB56 BE56 BH56 BK56 BN56 BQ56">
    <cfRule type="top10" dxfId="1123" priority="1268" rank="3"/>
  </conditionalFormatting>
  <conditionalFormatting sqref="S56 V56 Y56 AB56 AE56 AH56 AK56 AN56 AQ56 AT56 AW56 AZ56 BC56 BF56 BI56 BL56 BO56 BR56">
    <cfRule type="top10" dxfId="1122" priority="1267" rank="3"/>
  </conditionalFormatting>
  <conditionalFormatting sqref="AR146 BP146 BM146 BJ146 BG146 BD146 BA146 AX146 AU146 AO146 AL146 AF146 AC146 Z146 W146 T146 Q146 N146">
    <cfRule type="top10" dxfId="1121" priority="1266" rank="3"/>
  </conditionalFormatting>
  <conditionalFormatting sqref="AS146 BQ146 BN146 BK146 BH146 BE146 BB146 AY146 AV146 AP146 AM146 AG146 AD146 AA146 X146 U146 R146 O146">
    <cfRule type="top10" dxfId="1120" priority="1265" rank="3"/>
  </conditionalFormatting>
  <conditionalFormatting sqref="AT146 BR146 BO146 BL146 BI146 BF146 BC146 AZ146 AW146 AQ146 AN146 AH146 AE146 AB146 Y146 V146 S146 P146">
    <cfRule type="top10" dxfId="1119" priority="1264" rank="3"/>
  </conditionalFormatting>
  <conditionalFormatting sqref="N146 Q146 T146 W146 Z146 AC146 AF146 AL146 AO146 AU146 AX146 BA146 BD146 BG146 BJ146 BM146 BP146 AR146">
    <cfRule type="top10" dxfId="1118" priority="1263" rank="3"/>
  </conditionalFormatting>
  <conditionalFormatting sqref="O146 R146 U146 X146 AA146 AD146 AG146 AM146 AP146 AV146 AY146 BB146 BE146 BH146 BK146 BN146 BQ146 AS146">
    <cfRule type="top10" dxfId="1117" priority="1262" rank="3"/>
  </conditionalFormatting>
  <conditionalFormatting sqref="P146 S146 V146 Y146 AB146 AE146 AH146 AN146 AQ146 AW146 AZ146 BC146 BF146 BI146 BL146 BO146 BR146 AT146">
    <cfRule type="top10" dxfId="1116" priority="1261" rank="3"/>
  </conditionalFormatting>
  <conditionalFormatting sqref="N146">
    <cfRule type="top10" dxfId="1115" priority="1260" rank="3"/>
  </conditionalFormatting>
  <conditionalFormatting sqref="O146">
    <cfRule type="top10" dxfId="1114" priority="1259" rank="3"/>
  </conditionalFormatting>
  <conditionalFormatting sqref="P146">
    <cfRule type="top10" dxfId="1113" priority="1258" rank="3"/>
  </conditionalFormatting>
  <conditionalFormatting sqref="AR146">
    <cfRule type="top10" dxfId="1112" priority="1257" rank="3"/>
  </conditionalFormatting>
  <conditionalFormatting sqref="AS146">
    <cfRule type="top10" dxfId="1111" priority="1256" rank="3"/>
  </conditionalFormatting>
  <conditionalFormatting sqref="AT146">
    <cfRule type="top10" dxfId="1110" priority="1255" rank="3"/>
  </conditionalFormatting>
  <conditionalFormatting sqref="N146">
    <cfRule type="top10" dxfId="1109" priority="1254" rank="3"/>
  </conditionalFormatting>
  <conditionalFormatting sqref="O146">
    <cfRule type="top10" dxfId="1108" priority="1253" rank="3"/>
  </conditionalFormatting>
  <conditionalFormatting sqref="P146">
    <cfRule type="top10" dxfId="1107" priority="1252" rank="3"/>
  </conditionalFormatting>
  <conditionalFormatting sqref="N146">
    <cfRule type="top10" dxfId="1106" priority="1251" rank="3"/>
  </conditionalFormatting>
  <conditionalFormatting sqref="O146">
    <cfRule type="top10" dxfId="1105" priority="1250" rank="3"/>
  </conditionalFormatting>
  <conditionalFormatting sqref="P146">
    <cfRule type="top10" dxfId="1104" priority="1249" rank="3"/>
  </conditionalFormatting>
  <conditionalFormatting sqref="AR147 BP147 BM147 BJ147 BG147 BD147 BA147 AX147 AU147 AO147 AL147 AF147 AC147 Z147 W147 T147 Q147 N147">
    <cfRule type="top10" dxfId="1103" priority="1248" rank="3"/>
  </conditionalFormatting>
  <conditionalFormatting sqref="AS147 BQ147 BN147 BK147 BH147 BE147 BB147 AY147 AV147 AP147 AM147 AG147 AD147 AA147 X147 U147 R147 O147">
    <cfRule type="top10" dxfId="1102" priority="1247" rank="3"/>
  </conditionalFormatting>
  <conditionalFormatting sqref="AT147 BR147 BO147 BL147 BI147 BF147 BC147 AZ147 AW147 AQ147 AN147 AH147 AE147 AB147 Y147 V147 S147 P147">
    <cfRule type="top10" dxfId="1101" priority="1246" rank="3"/>
  </conditionalFormatting>
  <conditionalFormatting sqref="N147 Q147 T147 W147 Z147 AC147 AF147 AL147 AO147 AU147 AX147 BA147 BD147 BG147 BJ147 BM147 BP147 AR147">
    <cfRule type="top10" dxfId="1100" priority="1245" rank="3"/>
  </conditionalFormatting>
  <conditionalFormatting sqref="O147 R147 U147 X147 AA147 AD147 AG147 AM147 AP147 AV147 AY147 BB147 BE147 BH147 BK147 BN147 BQ147 AS147">
    <cfRule type="top10" dxfId="1099" priority="1244" rank="3"/>
  </conditionalFormatting>
  <conditionalFormatting sqref="P147 S147 V147 Y147 AB147 AE147 AH147 AN147 AQ147 AW147 AZ147 BC147 BF147 BI147 BL147 BO147 BR147 AT147">
    <cfRule type="top10" dxfId="1098" priority="1243" rank="3"/>
  </conditionalFormatting>
  <conditionalFormatting sqref="N147">
    <cfRule type="top10" dxfId="1097" priority="1242" rank="3"/>
  </conditionalFormatting>
  <conditionalFormatting sqref="O147">
    <cfRule type="top10" dxfId="1096" priority="1241" rank="3"/>
  </conditionalFormatting>
  <conditionalFormatting sqref="P147">
    <cfRule type="top10" dxfId="1095" priority="1240" rank="3"/>
  </conditionalFormatting>
  <conditionalFormatting sqref="AR147">
    <cfRule type="top10" dxfId="1094" priority="1239" rank="3"/>
  </conditionalFormatting>
  <conditionalFormatting sqref="AS147">
    <cfRule type="top10" dxfId="1093" priority="1238" rank="3"/>
  </conditionalFormatting>
  <conditionalFormatting sqref="AT147">
    <cfRule type="top10" dxfId="1092" priority="1237" rank="3"/>
  </conditionalFormatting>
  <conditionalFormatting sqref="N147">
    <cfRule type="top10" dxfId="1091" priority="1236" rank="3"/>
  </conditionalFormatting>
  <conditionalFormatting sqref="O147">
    <cfRule type="top10" dxfId="1090" priority="1235" rank="3"/>
  </conditionalFormatting>
  <conditionalFormatting sqref="P147">
    <cfRule type="top10" dxfId="1089" priority="1234" rank="3"/>
  </conditionalFormatting>
  <conditionalFormatting sqref="N147">
    <cfRule type="top10" dxfId="1088" priority="1233" rank="3"/>
  </conditionalFormatting>
  <conditionalFormatting sqref="O147">
    <cfRule type="top10" dxfId="1087" priority="1232" rank="3"/>
  </conditionalFormatting>
  <conditionalFormatting sqref="P147">
    <cfRule type="top10" dxfId="1086" priority="1231" rank="3"/>
  </conditionalFormatting>
  <conditionalFormatting sqref="AR148 BP148 BM148 BJ148 BG148 BD148 BA148 AX148 AU148 AO148 AL148 AF148 AC148 Z148 W148 T148 Q148 N148">
    <cfRule type="top10" dxfId="1085" priority="1230" rank="3"/>
  </conditionalFormatting>
  <conditionalFormatting sqref="AS148 BQ148 BN148 BK148 BH148 BE148 BB148 AY148 AV148 AP148 AM148 AG148 AD148 AA148 X148 U148 R148 O148">
    <cfRule type="top10" dxfId="1084" priority="1229" rank="3"/>
  </conditionalFormatting>
  <conditionalFormatting sqref="AT148 BR148 BO148 BL148 BI148 BF148 BC148 AZ148 AW148 AQ148 AN148 AH148 AE148 AB148 Y148 V148 S148 P148">
    <cfRule type="top10" dxfId="1083" priority="1228" rank="3"/>
  </conditionalFormatting>
  <conditionalFormatting sqref="N148 Q148 T148 W148 Z148 AC148 AF148 AL148 AO148 AU148 AX148 BA148 BD148 BG148 BJ148 BM148 BP148 AR148">
    <cfRule type="top10" dxfId="1082" priority="1227" rank="3"/>
  </conditionalFormatting>
  <conditionalFormatting sqref="O148 R148 U148 X148 AA148 AD148 AG148 AM148 AP148 AV148 AY148 BB148 BE148 BH148 BK148 BN148 BQ148 AS148">
    <cfRule type="top10" dxfId="1081" priority="1226" rank="3"/>
  </conditionalFormatting>
  <conditionalFormatting sqref="P148 S148 V148 Y148 AB148 AE148 AH148 AN148 AQ148 AW148 AZ148 BC148 BF148 BI148 BL148 BO148 BR148 AT148">
    <cfRule type="top10" dxfId="1080" priority="1225" rank="3"/>
  </conditionalFormatting>
  <conditionalFormatting sqref="N148">
    <cfRule type="top10" dxfId="1079" priority="1224" rank="3"/>
  </conditionalFormatting>
  <conditionalFormatting sqref="O148">
    <cfRule type="top10" dxfId="1078" priority="1223" rank="3"/>
  </conditionalFormatting>
  <conditionalFormatting sqref="P148">
    <cfRule type="top10" dxfId="1077" priority="1222" rank="3"/>
  </conditionalFormatting>
  <conditionalFormatting sqref="AR148">
    <cfRule type="top10" dxfId="1076" priority="1221" rank="3"/>
  </conditionalFormatting>
  <conditionalFormatting sqref="AS148">
    <cfRule type="top10" dxfId="1075" priority="1220" rank="3"/>
  </conditionalFormatting>
  <conditionalFormatting sqref="AT148">
    <cfRule type="top10" dxfId="1074" priority="1219" rank="3"/>
  </conditionalFormatting>
  <conditionalFormatting sqref="N148">
    <cfRule type="top10" dxfId="1073" priority="1218" rank="3"/>
  </conditionalFormatting>
  <conditionalFormatting sqref="O148">
    <cfRule type="top10" dxfId="1072" priority="1217" rank="3"/>
  </conditionalFormatting>
  <conditionalFormatting sqref="P148">
    <cfRule type="top10" dxfId="1071" priority="1216" rank="3"/>
  </conditionalFormatting>
  <conditionalFormatting sqref="N148">
    <cfRule type="top10" dxfId="1070" priority="1215" rank="3"/>
  </conditionalFormatting>
  <conditionalFormatting sqref="O148">
    <cfRule type="top10" dxfId="1069" priority="1214" rank="3"/>
  </conditionalFormatting>
  <conditionalFormatting sqref="P148">
    <cfRule type="top10" dxfId="1068" priority="1213" rank="3"/>
  </conditionalFormatting>
  <conditionalFormatting sqref="BM57 BJ57 BG57 BD57 BA57 AX57 AU57 AR57 AO57 AL57 AI57 AF57 AC57 Z57 W57 T57 Q57 N57">
    <cfRule type="top10" dxfId="1067" priority="1212" rank="3"/>
  </conditionalFormatting>
  <conditionalFormatting sqref="BN57 BK57 BH57 BE57 BB57 AY57 AV57 AS57 AP57 AM57 AJ57 AG57 AD57 AA57 X57 U57 R57 O57">
    <cfRule type="top10" dxfId="1066" priority="1211" rank="3"/>
  </conditionalFormatting>
  <conditionalFormatting sqref="BO57 BL57 BI57 BF57 BC57 AZ57 AW57 AT57 AQ57 AN57 AK57 AH57 AE57 AB57 Y57 V57 S57 P57">
    <cfRule type="top10" dxfId="1065" priority="1210" rank="3"/>
  </conditionalFormatting>
  <conditionalFormatting sqref="Q57 T57 W57 Z57 AC57 AF57 AI57 AL57 AO57 AR57 AU57 AX57 BA57 BD57 BG57 BJ57 BM57 BP57">
    <cfRule type="top10" dxfId="1064" priority="1191" rank="3"/>
  </conditionalFormatting>
  <conditionalFormatting sqref="R57 U57 X57 AA57 AD57 AG57 AJ57 AM57 AP57 AS57 AV57 AY57 BB57 BE57 BH57 BK57 BN57 BQ57">
    <cfRule type="top10" dxfId="1063" priority="1190" rank="3"/>
  </conditionalFormatting>
  <conditionalFormatting sqref="S57 V57 Y57 AB57 AE57 AH57 AK57 AN57 AQ57 AT57 AW57 AZ57 BC57 BF57 BI57 BL57 BO57 BR57">
    <cfRule type="top10" dxfId="1062" priority="1189" rank="3"/>
  </conditionalFormatting>
  <conditionalFormatting sqref="AR149 BP149 BM149 BJ149 BG149 BD149 BA149 AX149 AU149 AO149 AL149 AF149 AC149 Z149 W149 T149 Q149 N149">
    <cfRule type="top10" dxfId="1061" priority="1188" rank="3"/>
  </conditionalFormatting>
  <conditionalFormatting sqref="AS149 BQ149 BN149 BK149 BH149 BE149 BB149 AY149 AV149 AP149 AM149 AG149 AD149 AA149 X149 U149 R149 O149">
    <cfRule type="top10" dxfId="1060" priority="1187" rank="3"/>
  </conditionalFormatting>
  <conditionalFormatting sqref="AT149 BR149 BO149 BL149 BI149 BF149 BC149 AZ149 AW149 AQ149 AN149 AH149 AE149 AB149 Y149 V149 S149 P149">
    <cfRule type="top10" dxfId="1059" priority="1186" rank="3"/>
  </conditionalFormatting>
  <conditionalFormatting sqref="N149 Q149 T149 W149 Z149 AC149 AF149 AL149 AO149 AU149 AX149 BA149 BD149 BG149 BJ149 BM149 BP149 AR149">
    <cfRule type="top10" dxfId="1058" priority="1185" rank="3"/>
  </conditionalFormatting>
  <conditionalFormatting sqref="O149 R149 U149 X149 AA149 AD149 AG149 AM149 AP149 AV149 AY149 BB149 BE149 BH149 BK149 BN149 BQ149 AS149">
    <cfRule type="top10" dxfId="1057" priority="1184" rank="3"/>
  </conditionalFormatting>
  <conditionalFormatting sqref="P149 S149 V149 Y149 AB149 AE149 AH149 AN149 AQ149 AW149 AZ149 BC149 BF149 BI149 BL149 BO149 BR149 AT149">
    <cfRule type="top10" dxfId="1056" priority="1183" rank="3"/>
  </conditionalFormatting>
  <conditionalFormatting sqref="N149">
    <cfRule type="top10" dxfId="1055" priority="1182" rank="3"/>
  </conditionalFormatting>
  <conditionalFormatting sqref="O149">
    <cfRule type="top10" dxfId="1054" priority="1181" rank="3"/>
  </conditionalFormatting>
  <conditionalFormatting sqref="P149">
    <cfRule type="top10" dxfId="1053" priority="1180" rank="3"/>
  </conditionalFormatting>
  <conditionalFormatting sqref="AR149">
    <cfRule type="top10" dxfId="1052" priority="1179" rank="3"/>
  </conditionalFormatting>
  <conditionalFormatting sqref="AS149">
    <cfRule type="top10" dxfId="1051" priority="1178" rank="3"/>
  </conditionalFormatting>
  <conditionalFormatting sqref="AT149">
    <cfRule type="top10" dxfId="1050" priority="1177" rank="3"/>
  </conditionalFormatting>
  <conditionalFormatting sqref="N149">
    <cfRule type="top10" dxfId="1049" priority="1176" rank="3"/>
  </conditionalFormatting>
  <conditionalFormatting sqref="O149">
    <cfRule type="top10" dxfId="1048" priority="1175" rank="3"/>
  </conditionalFormatting>
  <conditionalFormatting sqref="P149">
    <cfRule type="top10" dxfId="1047" priority="1174" rank="3"/>
  </conditionalFormatting>
  <conditionalFormatting sqref="N149">
    <cfRule type="top10" dxfId="1046" priority="1173" rank="3"/>
  </conditionalFormatting>
  <conditionalFormatting sqref="O149">
    <cfRule type="top10" dxfId="1045" priority="1172" rank="3"/>
  </conditionalFormatting>
  <conditionalFormatting sqref="P149">
    <cfRule type="top10" dxfId="1044" priority="1171" rank="3"/>
  </conditionalFormatting>
  <conditionalFormatting sqref="BV55 CE55 CB55 BY55 CH55 BS55 BP55 BM55 BJ55 BG55 BD55 BA55 AX55 AU55 W55 N55 T55 AF55 AR55">
    <cfRule type="top10" dxfId="1043" priority="1170" rank="3"/>
  </conditionalFormatting>
  <conditionalFormatting sqref="CI55 CF55 CC55 BZ55 BW55 BT55 BQ55 BN55 BK55 BH55 BE55 BB55 AY55 AV55 X55 O55 U55 AG55 AS55">
    <cfRule type="top10" dxfId="1042" priority="1169" rank="3"/>
  </conditionalFormatting>
  <conditionalFormatting sqref="CJ55 CG55 CD55 CA55 BX55 BU55 BR55 BO55 BL55 BI55 BF55 BC55 AZ55 AW55 Y55:AE55 P55:S55 V55 AH55:AQ55 AT55">
    <cfRule type="top10" dxfId="1041" priority="1168" rank="3"/>
  </conditionalFormatting>
  <conditionalFormatting sqref="CH55 CE55 CB55 BY55 BV55 BS55 BP55 BM55 BJ55 BG55 BD55 BA55 AX55 AU55 W55 N55 T55 AF55 AR55">
    <cfRule type="top10" dxfId="1040" priority="1167" rank="3"/>
  </conditionalFormatting>
  <conditionalFormatting sqref="CI55">
    <cfRule type="top10" dxfId="1039" priority="1166" rank="3"/>
  </conditionalFormatting>
  <conditionalFormatting sqref="CJ55">
    <cfRule type="top10" dxfId="1038" priority="1165" rank="3"/>
  </conditionalFormatting>
  <conditionalFormatting sqref="BP55 BM55 BJ55 BG55 BD55 BA55 AX55 AU55 AR55 AO55 AL55 AI55 AF55 AC55 Z55 W55 T55 Q55 N55">
    <cfRule type="top10" dxfId="1037" priority="1164" rank="3"/>
  </conditionalFormatting>
  <conditionalFormatting sqref="BQ55 BN55 BK55 BH55 BE55 BB55 AY55 AV55 AS55 AP55 AM55 AJ55 AG55 AD55 AA55 X55 U55 R55 O55">
    <cfRule type="top10" dxfId="1036" priority="1163" rank="3"/>
  </conditionalFormatting>
  <conditionalFormatting sqref="BR55 BO55 BL55 BI55 BF55 BC55 AZ55 AW55 AT55 AQ55 AN55 AK55 AH55 AE55 AB55 Y55 V55 S55 P55">
    <cfRule type="top10" dxfId="1035" priority="1162" rank="3"/>
  </conditionalFormatting>
  <conditionalFormatting sqref="BP55">
    <cfRule type="top10" dxfId="1034" priority="1161" rank="3"/>
  </conditionalFormatting>
  <conditionalFormatting sqref="BQ55">
    <cfRule type="top10" dxfId="1033" priority="1160" rank="3"/>
  </conditionalFormatting>
  <conditionalFormatting sqref="BR55">
    <cfRule type="top10" dxfId="1032" priority="1159" rank="3"/>
  </conditionalFormatting>
  <conditionalFormatting sqref="CH55">
    <cfRule type="top10" dxfId="1031" priority="1158" rank="3"/>
  </conditionalFormatting>
  <conditionalFormatting sqref="CI55">
    <cfRule type="top10" dxfId="1030" priority="1157" rank="3"/>
  </conditionalFormatting>
  <conditionalFormatting sqref="CJ55">
    <cfRule type="top10" dxfId="1029" priority="1156" rank="3"/>
  </conditionalFormatting>
  <conditionalFormatting sqref="T55">
    <cfRule type="top10" dxfId="1028" priority="1155" rank="3"/>
  </conditionalFormatting>
  <conditionalFormatting sqref="U55">
    <cfRule type="top10" dxfId="1027" priority="1154" rank="3"/>
  </conditionalFormatting>
  <conditionalFormatting sqref="V55">
    <cfRule type="top10" dxfId="1026" priority="1153" rank="3"/>
  </conditionalFormatting>
  <conditionalFormatting sqref="BP55">
    <cfRule type="top10" dxfId="1025" priority="1152" rank="3"/>
  </conditionalFormatting>
  <conditionalFormatting sqref="BQ55">
    <cfRule type="top10" dxfId="1024" priority="1151" rank="3"/>
  </conditionalFormatting>
  <conditionalFormatting sqref="BR55">
    <cfRule type="top10" dxfId="1023" priority="1150" rank="3"/>
  </conditionalFormatting>
  <conditionalFormatting sqref="AR55 AF55 T55 N55 W55 AU55 AX55 BA55 BD55 BG55 BJ55 BM55 BP55 BS55 BV55 BY55 CB55 CE55 CH55">
    <cfRule type="top10" dxfId="1022" priority="1149" rank="3"/>
  </conditionalFormatting>
  <conditionalFormatting sqref="AS55 AG55 U55 O55 X55 AV55 AY55 BB55 BE55 BH55 BK55 BN55 BQ55 BT55 BW55 BZ55 CC55 CF55 CI55">
    <cfRule type="top10" dxfId="1021" priority="1148" rank="3"/>
  </conditionalFormatting>
  <conditionalFormatting sqref="AT55 AH55:AQ55 V55 P55:S55 Y55:AE55 AW55 AZ55 BC55 BF55 BI55 BL55 BO55 BR55 BU55 BX55 CA55 CD55 CG55 CJ55">
    <cfRule type="top10" dxfId="1020" priority="1147" rank="3"/>
  </conditionalFormatting>
  <conditionalFormatting sqref="T55">
    <cfRule type="top10" dxfId="1019" priority="1146" rank="3"/>
  </conditionalFormatting>
  <conditionalFormatting sqref="U55">
    <cfRule type="top10" dxfId="1018" priority="1145" rank="3"/>
  </conditionalFormatting>
  <conditionalFormatting sqref="V55">
    <cfRule type="top10" dxfId="1017" priority="1144" rank="3"/>
  </conditionalFormatting>
  <conditionalFormatting sqref="N55">
    <cfRule type="top10" dxfId="1016" priority="1143" rank="3"/>
  </conditionalFormatting>
  <conditionalFormatting sqref="O55">
    <cfRule type="top10" dxfId="1015" priority="1142" rank="3"/>
  </conditionalFormatting>
  <conditionalFormatting sqref="P55">
    <cfRule type="top10" dxfId="1014" priority="1141" rank="3"/>
  </conditionalFormatting>
  <conditionalFormatting sqref="AR150 BP150 BM150 BJ150 BG150 BD150 BA150 AX150 AU150 AO150 AL150 AF150 AC150 Z150 W150 T150 Q150 N150">
    <cfRule type="top10" dxfId="1013" priority="1116" rank="3"/>
  </conditionalFormatting>
  <conditionalFormatting sqref="AS150 BQ150 BN150 BK150 BH150 BE150 BB150 AY150 AV150 AP150 AM150 AG150 AD150 AA150 X150 U150 R150 O150">
    <cfRule type="top10" dxfId="1012" priority="1115" rank="3"/>
  </conditionalFormatting>
  <conditionalFormatting sqref="AT150 BR150 BO150 BL150 BI150 BF150 BC150 AZ150 AW150 AQ150 AN150 AH150 AE150 AB150 Y150 V150 S150 P150">
    <cfRule type="top10" dxfId="1011" priority="1114" rank="3"/>
  </conditionalFormatting>
  <conditionalFormatting sqref="N150 Q150 T150 W150 Z150 AC150 AF150 AL150 AO150 AU150 AX150 BA150 BD150 BG150 BJ150 BM150 BP150 AR150">
    <cfRule type="top10" dxfId="1010" priority="1113" rank="3"/>
  </conditionalFormatting>
  <conditionalFormatting sqref="O150 R150 U150 X150 AA150 AD150 AG150 AM150 AP150 AV150 AY150 BB150 BE150 BH150 BK150 BN150 BQ150 AS150">
    <cfRule type="top10" dxfId="1009" priority="1112" rank="3"/>
  </conditionalFormatting>
  <conditionalFormatting sqref="P150 S150 V150 Y150 AB150 AE150 AH150 AN150 AQ150 AW150 AZ150 BC150 BF150 BI150 BL150 BO150 BR150 AT150">
    <cfRule type="top10" dxfId="1008" priority="1111" rank="3"/>
  </conditionalFormatting>
  <conditionalFormatting sqref="N150">
    <cfRule type="top10" dxfId="1007" priority="1110" rank="3"/>
  </conditionalFormatting>
  <conditionalFormatting sqref="O150">
    <cfRule type="top10" dxfId="1006" priority="1109" rank="3"/>
  </conditionalFormatting>
  <conditionalFormatting sqref="P150">
    <cfRule type="top10" dxfId="1005" priority="1108" rank="3"/>
  </conditionalFormatting>
  <conditionalFormatting sqref="AR150">
    <cfRule type="top10" dxfId="1004" priority="1107" rank="3"/>
  </conditionalFormatting>
  <conditionalFormatting sqref="AS150">
    <cfRule type="top10" dxfId="1003" priority="1106" rank="3"/>
  </conditionalFormatting>
  <conditionalFormatting sqref="AT150">
    <cfRule type="top10" dxfId="1002" priority="1105" rank="3"/>
  </conditionalFormatting>
  <conditionalFormatting sqref="N150">
    <cfRule type="top10" dxfId="1001" priority="1104" rank="3"/>
  </conditionalFormatting>
  <conditionalFormatting sqref="O150">
    <cfRule type="top10" dxfId="1000" priority="1103" rank="3"/>
  </conditionalFormatting>
  <conditionalFormatting sqref="P150">
    <cfRule type="top10" dxfId="999" priority="1102" rank="3"/>
  </conditionalFormatting>
  <conditionalFormatting sqref="N150">
    <cfRule type="top10" dxfId="998" priority="1101" rank="3"/>
  </conditionalFormatting>
  <conditionalFormatting sqref="O150">
    <cfRule type="top10" dxfId="997" priority="1100" rank="3"/>
  </conditionalFormatting>
  <conditionalFormatting sqref="P150">
    <cfRule type="top10" dxfId="996" priority="1099" rank="3"/>
  </conditionalFormatting>
  <conditionalFormatting sqref="BV56 CE56 CB56 BY56 CH56 BS56 BP56 BM56 BJ56 BG56 BD56 BA56 AX56 AU56 W56 N56 T56 AF56 AR56">
    <cfRule type="top10" dxfId="995" priority="1050" rank="3"/>
  </conditionalFormatting>
  <conditionalFormatting sqref="CI56 CF56 CC56 BZ56 BW56 BT56 BQ56 BN56 BK56 BH56 BE56 BB56 AY56 AV56 X56 O56 U56 AG56 AS56">
    <cfRule type="top10" dxfId="994" priority="1049" rank="3"/>
  </conditionalFormatting>
  <conditionalFormatting sqref="CJ56 CG56 CD56 CA56 BX56 BU56 BR56 BO56 BL56 BI56 BF56 BC56 AZ56 AW56 Y56:AE56 P56:S56 V56 AH56:AQ56 AT56">
    <cfRule type="top10" dxfId="993" priority="1048" rank="3"/>
  </conditionalFormatting>
  <conditionalFormatting sqref="CH56 CE56 CB56 BY56 BV56 BS56 BP56 BM56 BJ56 BG56 BD56 BA56 AX56 AU56 W56 N56 T56 AF56 AR56">
    <cfRule type="top10" dxfId="992" priority="1047" rank="3"/>
  </conditionalFormatting>
  <conditionalFormatting sqref="CI56">
    <cfRule type="top10" dxfId="991" priority="1046" rank="3"/>
  </conditionalFormatting>
  <conditionalFormatting sqref="CJ56">
    <cfRule type="top10" dxfId="990" priority="1045" rank="3"/>
  </conditionalFormatting>
  <conditionalFormatting sqref="BP56">
    <cfRule type="top10" dxfId="989" priority="1044" rank="3"/>
  </conditionalFormatting>
  <conditionalFormatting sqref="BQ56">
    <cfRule type="top10" dxfId="988" priority="1043" rank="3"/>
  </conditionalFormatting>
  <conditionalFormatting sqref="BR56">
    <cfRule type="top10" dxfId="987" priority="1042" rank="3"/>
  </conditionalFormatting>
  <conditionalFormatting sqref="BP56">
    <cfRule type="top10" dxfId="986" priority="1041" rank="3"/>
  </conditionalFormatting>
  <conditionalFormatting sqref="BQ56">
    <cfRule type="top10" dxfId="985" priority="1040" rank="3"/>
  </conditionalFormatting>
  <conditionalFormatting sqref="BR56">
    <cfRule type="top10" dxfId="984" priority="1039" rank="3"/>
  </conditionalFormatting>
  <conditionalFormatting sqref="CH56">
    <cfRule type="top10" dxfId="983" priority="1038" rank="3"/>
  </conditionalFormatting>
  <conditionalFormatting sqref="CI56">
    <cfRule type="top10" dxfId="982" priority="1037" rank="3"/>
  </conditionalFormatting>
  <conditionalFormatting sqref="CJ56">
    <cfRule type="top10" dxfId="981" priority="1036" rank="3"/>
  </conditionalFormatting>
  <conditionalFormatting sqref="T56">
    <cfRule type="top10" dxfId="980" priority="1035" rank="3"/>
  </conditionalFormatting>
  <conditionalFormatting sqref="U56">
    <cfRule type="top10" dxfId="979" priority="1034" rank="3"/>
  </conditionalFormatting>
  <conditionalFormatting sqref="V56">
    <cfRule type="top10" dxfId="978" priority="1033" rank="3"/>
  </conditionalFormatting>
  <conditionalFormatting sqref="BP56">
    <cfRule type="top10" dxfId="977" priority="1032" rank="3"/>
  </conditionalFormatting>
  <conditionalFormatting sqref="BQ56">
    <cfRule type="top10" dxfId="976" priority="1031" rank="3"/>
  </conditionalFormatting>
  <conditionalFormatting sqref="BR56">
    <cfRule type="top10" dxfId="975" priority="1030" rank="3"/>
  </conditionalFormatting>
  <conditionalFormatting sqref="AR56 AF56 T56 N56 W56 AU56 AX56 BA56 BD56 BG56 BJ56 BM56 BP56 BS56 BV56 BY56 CB56 CE56 CH56">
    <cfRule type="top10" dxfId="974" priority="1029" rank="3"/>
  </conditionalFormatting>
  <conditionalFormatting sqref="AS56 AG56 U56 O56 X56 AV56 AY56 BB56 BE56 BH56 BK56 BN56 BQ56 BT56 BW56 BZ56 CC56 CF56 CI56">
    <cfRule type="top10" dxfId="973" priority="1028" rank="3"/>
  </conditionalFormatting>
  <conditionalFormatting sqref="AT56 AH56:AQ56 V56 P56:S56 Y56:AE56 AW56 AZ56 BC56 BF56 BI56 BL56 BO56 BR56 BU56 BX56 CA56 CD56 CG56 CJ56">
    <cfRule type="top10" dxfId="972" priority="1027" rank="3"/>
  </conditionalFormatting>
  <conditionalFormatting sqref="T56">
    <cfRule type="top10" dxfId="971" priority="1026" rank="3"/>
  </conditionalFormatting>
  <conditionalFormatting sqref="U56">
    <cfRule type="top10" dxfId="970" priority="1025" rank="3"/>
  </conditionalFormatting>
  <conditionalFormatting sqref="V56">
    <cfRule type="top10" dxfId="969" priority="1024" rank="3"/>
  </conditionalFormatting>
  <conditionalFormatting sqref="N56">
    <cfRule type="top10" dxfId="968" priority="1023" rank="3"/>
  </conditionalFormatting>
  <conditionalFormatting sqref="O56">
    <cfRule type="top10" dxfId="967" priority="1022" rank="3"/>
  </conditionalFormatting>
  <conditionalFormatting sqref="P56">
    <cfRule type="top10" dxfId="966" priority="1021" rank="3"/>
  </conditionalFormatting>
  <conditionalFormatting sqref="BV57 CE57 CB57 BY57 CH57 BS57 BP57 BM57 BJ57 BG57 BD57 BA57 AX57 AU57 W57 N57 T57 AF57 AR57">
    <cfRule type="top10" dxfId="965" priority="1020" rank="3"/>
  </conditionalFormatting>
  <conditionalFormatting sqref="CI57 CF57 CC57 BZ57 BW57 BT57 BQ57 BN57 BK57 BH57 BE57 BB57 AY57 AV57 X57 O57 U57 AG57 AS57">
    <cfRule type="top10" dxfId="964" priority="1019" rank="3"/>
  </conditionalFormatting>
  <conditionalFormatting sqref="CJ57 CG57 CD57 CA57 BX57 BU57 BR57 BO57 BL57 BI57 BF57 BC57 AZ57 AW57 Y57:AE57 P57:S57 V57 AH57:AQ57 AT57">
    <cfRule type="top10" dxfId="963" priority="1018" rank="3"/>
  </conditionalFormatting>
  <conditionalFormatting sqref="CH57 CE57 CB57 BY57 BV57 BS57 BP57 BM57 BJ57 BG57 BD57 BA57 AX57 AU57 W57 N57 T57 AF57 AR57">
    <cfRule type="top10" dxfId="962" priority="1017" rank="3"/>
  </conditionalFormatting>
  <conditionalFormatting sqref="CI57">
    <cfRule type="top10" dxfId="961" priority="1016" rank="3"/>
  </conditionalFormatting>
  <conditionalFormatting sqref="CJ57">
    <cfRule type="top10" dxfId="960" priority="1015" rank="3"/>
  </conditionalFormatting>
  <conditionalFormatting sqref="BP57">
    <cfRule type="top10" dxfId="959" priority="1014" rank="3"/>
  </conditionalFormatting>
  <conditionalFormatting sqref="BQ57">
    <cfRule type="top10" dxfId="958" priority="1013" rank="3"/>
  </conditionalFormatting>
  <conditionalFormatting sqref="BR57">
    <cfRule type="top10" dxfId="957" priority="1012" rank="3"/>
  </conditionalFormatting>
  <conditionalFormatting sqref="BP57">
    <cfRule type="top10" dxfId="956" priority="1011" rank="3"/>
  </conditionalFormatting>
  <conditionalFormatting sqref="BQ57">
    <cfRule type="top10" dxfId="955" priority="1010" rank="3"/>
  </conditionalFormatting>
  <conditionalFormatting sqref="BR57">
    <cfRule type="top10" dxfId="954" priority="1009" rank="3"/>
  </conditionalFormatting>
  <conditionalFormatting sqref="CH57">
    <cfRule type="top10" dxfId="953" priority="1008" rank="3"/>
  </conditionalFormatting>
  <conditionalFormatting sqref="CI57">
    <cfRule type="top10" dxfId="952" priority="1007" rank="3"/>
  </conditionalFormatting>
  <conditionalFormatting sqref="CJ57">
    <cfRule type="top10" dxfId="951" priority="1006" rank="3"/>
  </conditionalFormatting>
  <conditionalFormatting sqref="T57">
    <cfRule type="top10" dxfId="950" priority="1005" rank="3"/>
  </conditionalFormatting>
  <conditionalFormatting sqref="U57">
    <cfRule type="top10" dxfId="949" priority="1004" rank="3"/>
  </conditionalFormatting>
  <conditionalFormatting sqref="V57">
    <cfRule type="top10" dxfId="948" priority="1003" rank="3"/>
  </conditionalFormatting>
  <conditionalFormatting sqref="BP57">
    <cfRule type="top10" dxfId="947" priority="1002" rank="3"/>
  </conditionalFormatting>
  <conditionalFormatting sqref="BQ57">
    <cfRule type="top10" dxfId="946" priority="1001" rank="3"/>
  </conditionalFormatting>
  <conditionalFormatting sqref="BR57">
    <cfRule type="top10" dxfId="945" priority="1000" rank="3"/>
  </conditionalFormatting>
  <conditionalFormatting sqref="AR57 AF57 T57 N57 W57 AU57 AX57 BA57 BD57 BG57 BJ57 BM57 BP57 BS57 BV57 BY57 CB57 CE57 CH57">
    <cfRule type="top10" dxfId="944" priority="999" rank="3"/>
  </conditionalFormatting>
  <conditionalFormatting sqref="AS57 AG57 U57 O57 X57 AV57 AY57 BB57 BE57 BH57 BK57 BN57 BQ57 BT57 BW57 BZ57 CC57 CF57 CI57">
    <cfRule type="top10" dxfId="943" priority="998" rank="3"/>
  </conditionalFormatting>
  <conditionalFormatting sqref="AT57 AH57:AQ57 V57 P57:S57 Y57:AE57 AW57 AZ57 BC57 BF57 BI57 BL57 BO57 BR57 BU57 BX57 CA57 CD57 CG57 CJ57">
    <cfRule type="top10" dxfId="942" priority="997" rank="3"/>
  </conditionalFormatting>
  <conditionalFormatting sqref="T57">
    <cfRule type="top10" dxfId="941" priority="996" rank="3"/>
  </conditionalFormatting>
  <conditionalFormatting sqref="U57">
    <cfRule type="top10" dxfId="940" priority="995" rank="3"/>
  </conditionalFormatting>
  <conditionalFormatting sqref="V57">
    <cfRule type="top10" dxfId="939" priority="994" rank="3"/>
  </conditionalFormatting>
  <conditionalFormatting sqref="N57">
    <cfRule type="top10" dxfId="938" priority="993" rank="3"/>
  </conditionalFormatting>
  <conditionalFormatting sqref="O57">
    <cfRule type="top10" dxfId="937" priority="992" rank="3"/>
  </conditionalFormatting>
  <conditionalFormatting sqref="P57">
    <cfRule type="top10" dxfId="936" priority="991" rank="3"/>
  </conditionalFormatting>
  <conditionalFormatting sqref="AR151 BP151 BM151 BJ151 BG151 BD151 BA151 AX151 AU151 AO151 AL151 AF151 AC151 Z151 W151 T151 Q151 N151">
    <cfRule type="top10" dxfId="935" priority="990" rank="3"/>
  </conditionalFormatting>
  <conditionalFormatting sqref="AS151 BQ151 BN151 BK151 BH151 BE151 BB151 AY151 AV151 AP151 AM151 AG151 AD151 AA151 X151 U151 R151 O151">
    <cfRule type="top10" dxfId="934" priority="989" rank="3"/>
  </conditionalFormatting>
  <conditionalFormatting sqref="AT151 BR151 BO151 BL151 BI151 BF151 BC151 AZ151 AW151 AQ151 AN151 AH151 AE151 AB151 Y151 V151 S151 P151">
    <cfRule type="top10" dxfId="933" priority="988" rank="3"/>
  </conditionalFormatting>
  <conditionalFormatting sqref="N151 Q151 T151 W151 Z151 AC151 AF151 AL151 AO151 AU151 AX151 BA151 BD151 BG151 BJ151 BM151 BP151 AR151">
    <cfRule type="top10" dxfId="932" priority="987" rank="3"/>
  </conditionalFormatting>
  <conditionalFormatting sqref="O151 R151 U151 X151 AA151 AD151 AG151 AM151 AP151 AV151 AY151 BB151 BE151 BH151 BK151 BN151 BQ151 AS151">
    <cfRule type="top10" dxfId="931" priority="986" rank="3"/>
  </conditionalFormatting>
  <conditionalFormatting sqref="P151 S151 V151 Y151 AB151 AE151 AH151 AN151 AQ151 AW151 AZ151 BC151 BF151 BI151 BL151 BO151 BR151 AT151">
    <cfRule type="top10" dxfId="930" priority="985" rank="3"/>
  </conditionalFormatting>
  <conditionalFormatting sqref="N151">
    <cfRule type="top10" dxfId="929" priority="984" rank="3"/>
  </conditionalFormatting>
  <conditionalFormatting sqref="O151">
    <cfRule type="top10" dxfId="928" priority="983" rank="3"/>
  </conditionalFormatting>
  <conditionalFormatting sqref="P151">
    <cfRule type="top10" dxfId="927" priority="982" rank="3"/>
  </conditionalFormatting>
  <conditionalFormatting sqref="AR151">
    <cfRule type="top10" dxfId="926" priority="981" rank="3"/>
  </conditionalFormatting>
  <conditionalFormatting sqref="AS151">
    <cfRule type="top10" dxfId="925" priority="980" rank="3"/>
  </conditionalFormatting>
  <conditionalFormatting sqref="AT151">
    <cfRule type="top10" dxfId="924" priority="979" rank="3"/>
  </conditionalFormatting>
  <conditionalFormatting sqref="N151">
    <cfRule type="top10" dxfId="923" priority="978" rank="3"/>
  </conditionalFormatting>
  <conditionalFormatting sqref="O151">
    <cfRule type="top10" dxfId="922" priority="977" rank="3"/>
  </conditionalFormatting>
  <conditionalFormatting sqref="P151">
    <cfRule type="top10" dxfId="921" priority="976" rank="3"/>
  </conditionalFormatting>
  <conditionalFormatting sqref="N151">
    <cfRule type="top10" dxfId="920" priority="975" rank="3"/>
  </conditionalFormatting>
  <conditionalFormatting sqref="O151">
    <cfRule type="top10" dxfId="919" priority="974" rank="3"/>
  </conditionalFormatting>
  <conditionalFormatting sqref="P151">
    <cfRule type="top10" dxfId="918" priority="973" rank="3"/>
  </conditionalFormatting>
  <conditionalFormatting sqref="AR152 BP152 BM152 BJ152 BG152 BD152 BA152 AX152 AU152 AO152 AL152 AF152 AC152 Z152 W152 T152 Q152 N152">
    <cfRule type="top10" dxfId="917" priority="972" rank="3"/>
  </conditionalFormatting>
  <conditionalFormatting sqref="AS152 BQ152 BN152 BK152 BH152 BE152 BB152 AY152 AV152 AP152 AM152 AG152 AD152 AA152 X152 U152 R152 O152">
    <cfRule type="top10" dxfId="916" priority="971" rank="3"/>
  </conditionalFormatting>
  <conditionalFormatting sqref="AT152 BR152 BO152 BL152 BI152 BF152 BC152 AZ152 AW152 AQ152 AN152 AH152 AE152 AB152 Y152 V152 S152 P152">
    <cfRule type="top10" dxfId="915" priority="970" rank="3"/>
  </conditionalFormatting>
  <conditionalFormatting sqref="N152 Q152 T152 W152 Z152 AC152 AF152 AL152 AO152 AU152 AX152 BA152 BD152 BG152 BJ152 BM152 BP152 AR152">
    <cfRule type="top10" dxfId="914" priority="969" rank="3"/>
  </conditionalFormatting>
  <conditionalFormatting sqref="O152 R152 U152 X152 AA152 AD152 AG152 AM152 AP152 AV152 AY152 BB152 BE152 BH152 BK152 BN152 BQ152 AS152">
    <cfRule type="top10" dxfId="913" priority="968" rank="3"/>
  </conditionalFormatting>
  <conditionalFormatting sqref="P152 S152 V152 Y152 AB152 AE152 AH152 AN152 AQ152 AW152 AZ152 BC152 BF152 BI152 BL152 BO152 BR152 AT152">
    <cfRule type="top10" dxfId="912" priority="967" rank="3"/>
  </conditionalFormatting>
  <conditionalFormatting sqref="N152">
    <cfRule type="top10" dxfId="911" priority="966" rank="3"/>
  </conditionalFormatting>
  <conditionalFormatting sqref="O152">
    <cfRule type="top10" dxfId="910" priority="965" rank="3"/>
  </conditionalFormatting>
  <conditionalFormatting sqref="P152">
    <cfRule type="top10" dxfId="909" priority="964" rank="3"/>
  </conditionalFormatting>
  <conditionalFormatting sqref="AR152">
    <cfRule type="top10" dxfId="908" priority="963" rank="3"/>
  </conditionalFormatting>
  <conditionalFormatting sqref="AS152">
    <cfRule type="top10" dxfId="907" priority="962" rank="3"/>
  </conditionalFormatting>
  <conditionalFormatting sqref="AT152">
    <cfRule type="top10" dxfId="906" priority="961" rank="3"/>
  </conditionalFormatting>
  <conditionalFormatting sqref="N152">
    <cfRule type="top10" dxfId="905" priority="960" rank="3"/>
  </conditionalFormatting>
  <conditionalFormatting sqref="O152">
    <cfRule type="top10" dxfId="904" priority="959" rank="3"/>
  </conditionalFormatting>
  <conditionalFormatting sqref="P152">
    <cfRule type="top10" dxfId="903" priority="958" rank="3"/>
  </conditionalFormatting>
  <conditionalFormatting sqref="N152">
    <cfRule type="top10" dxfId="902" priority="957" rank="3"/>
  </conditionalFormatting>
  <conditionalFormatting sqref="O152">
    <cfRule type="top10" dxfId="901" priority="956" rank="3"/>
  </conditionalFormatting>
  <conditionalFormatting sqref="P152">
    <cfRule type="top10" dxfId="900" priority="955" rank="3"/>
  </conditionalFormatting>
  <conditionalFormatting sqref="AR153 BP153 BM153 BJ153 BG153 BD153 BA153 AX153 AU153 AO153 AL153 AF153 AC153 Z153 W153 T153 Q153 N153">
    <cfRule type="top10" dxfId="899" priority="954" rank="3"/>
  </conditionalFormatting>
  <conditionalFormatting sqref="AS153 BQ153 BN153 BK153 BH153 BE153 BB153 AY153 AV153 AP153 AM153 AG153 AD153 AA153 X153 U153 R153 O153">
    <cfRule type="top10" dxfId="898" priority="953" rank="3"/>
  </conditionalFormatting>
  <conditionalFormatting sqref="AT153 BR153 BO153 BL153 BI153 BF153 BC153 AZ153 AW153 AQ153 AN153 AH153 AE153 AB153 Y153 V153 S153 P153">
    <cfRule type="top10" dxfId="897" priority="952" rank="3"/>
  </conditionalFormatting>
  <conditionalFormatting sqref="N153 Q153 T153 W153 Z153 AC153 AF153 AL153 AO153 AU153 AX153 BA153 BD153 BG153 BJ153 BM153 BP153 AR153">
    <cfRule type="top10" dxfId="896" priority="951" rank="3"/>
  </conditionalFormatting>
  <conditionalFormatting sqref="O153 R153 U153 X153 AA153 AD153 AG153 AM153 AP153 AV153 AY153 BB153 BE153 BH153 BK153 BN153 BQ153 AS153">
    <cfRule type="top10" dxfId="895" priority="950" rank="3"/>
  </conditionalFormatting>
  <conditionalFormatting sqref="P153 S153 V153 Y153 AB153 AE153 AH153 AN153 AQ153 AW153 AZ153 BC153 BF153 BI153 BL153 BO153 BR153 AT153">
    <cfRule type="top10" dxfId="894" priority="949" rank="3"/>
  </conditionalFormatting>
  <conditionalFormatting sqref="N153">
    <cfRule type="top10" dxfId="893" priority="948" rank="3"/>
  </conditionalFormatting>
  <conditionalFormatting sqref="O153">
    <cfRule type="top10" dxfId="892" priority="947" rank="3"/>
  </conditionalFormatting>
  <conditionalFormatting sqref="P153">
    <cfRule type="top10" dxfId="891" priority="946" rank="3"/>
  </conditionalFormatting>
  <conditionalFormatting sqref="AR153">
    <cfRule type="top10" dxfId="890" priority="945" rank="3"/>
  </conditionalFormatting>
  <conditionalFormatting sqref="AS153">
    <cfRule type="top10" dxfId="889" priority="944" rank="3"/>
  </conditionalFormatting>
  <conditionalFormatting sqref="AT153">
    <cfRule type="top10" dxfId="888" priority="943" rank="3"/>
  </conditionalFormatting>
  <conditionalFormatting sqref="N153">
    <cfRule type="top10" dxfId="887" priority="942" rank="3"/>
  </conditionalFormatting>
  <conditionalFormatting sqref="O153">
    <cfRule type="top10" dxfId="886" priority="941" rank="3"/>
  </conditionalFormatting>
  <conditionalFormatting sqref="P153">
    <cfRule type="top10" dxfId="885" priority="940" rank="3"/>
  </conditionalFormatting>
  <conditionalFormatting sqref="N153">
    <cfRule type="top10" dxfId="884" priority="939" rank="3"/>
  </conditionalFormatting>
  <conditionalFormatting sqref="O153">
    <cfRule type="top10" dxfId="883" priority="938" rank="3"/>
  </conditionalFormatting>
  <conditionalFormatting sqref="P153">
    <cfRule type="top10" dxfId="882" priority="937" rank="3"/>
  </conditionalFormatting>
  <conditionalFormatting sqref="AR154 BP154 BM154 BJ154 BG154 BD154 BA154 AX154 AU154 AO154 AL154 AF154 AC154 Z154 W154 T154 Q154 N154">
    <cfRule type="top10" dxfId="881" priority="912" rank="3"/>
  </conditionalFormatting>
  <conditionalFormatting sqref="AS154 BQ154 BN154 BK154 BH154 BE154 BB154 AY154 AV154 AP154 AM154 AG154 AD154 AA154 X154 U154 R154 O154">
    <cfRule type="top10" dxfId="880" priority="911" rank="3"/>
  </conditionalFormatting>
  <conditionalFormatting sqref="AT154 BR154 BO154 BL154 BI154 BF154 BC154 AZ154 AW154 AQ154 AN154 AH154 AE154 AB154 Y154 V154 S154 P154">
    <cfRule type="top10" dxfId="879" priority="910" rank="3"/>
  </conditionalFormatting>
  <conditionalFormatting sqref="N154 Q154 T154 W154 Z154 AC154 AF154 AL154 AO154 AU154 AX154 BA154 BD154 BG154 BJ154 BM154 BP154 AR154">
    <cfRule type="top10" dxfId="878" priority="909" rank="3"/>
  </conditionalFormatting>
  <conditionalFormatting sqref="O154 R154 U154 X154 AA154 AD154 AG154 AM154 AP154 AV154 AY154 BB154 BE154 BH154 BK154 BN154 BQ154 AS154">
    <cfRule type="top10" dxfId="877" priority="908" rank="3"/>
  </conditionalFormatting>
  <conditionalFormatting sqref="P154 S154 V154 Y154 AB154 AE154 AH154 AN154 AQ154 AW154 AZ154 BC154 BF154 BI154 BL154 BO154 BR154 AT154">
    <cfRule type="top10" dxfId="876" priority="907" rank="3"/>
  </conditionalFormatting>
  <conditionalFormatting sqref="N154">
    <cfRule type="top10" dxfId="875" priority="906" rank="3"/>
  </conditionalFormatting>
  <conditionalFormatting sqref="O154">
    <cfRule type="top10" dxfId="874" priority="905" rank="3"/>
  </conditionalFormatting>
  <conditionalFormatting sqref="P154">
    <cfRule type="top10" dxfId="873" priority="904" rank="3"/>
  </conditionalFormatting>
  <conditionalFormatting sqref="AR154">
    <cfRule type="top10" dxfId="872" priority="903" rank="3"/>
  </conditionalFormatting>
  <conditionalFormatting sqref="AS154">
    <cfRule type="top10" dxfId="871" priority="902" rank="3"/>
  </conditionalFormatting>
  <conditionalFormatting sqref="AT154">
    <cfRule type="top10" dxfId="870" priority="901" rank="3"/>
  </conditionalFormatting>
  <conditionalFormatting sqref="N154">
    <cfRule type="top10" dxfId="869" priority="900" rank="3"/>
  </conditionalFormatting>
  <conditionalFormatting sqref="O154">
    <cfRule type="top10" dxfId="868" priority="899" rank="3"/>
  </conditionalFormatting>
  <conditionalFormatting sqref="P154">
    <cfRule type="top10" dxfId="867" priority="898" rank="3"/>
  </conditionalFormatting>
  <conditionalFormatting sqref="N154">
    <cfRule type="top10" dxfId="866" priority="897" rank="3"/>
  </conditionalFormatting>
  <conditionalFormatting sqref="O154">
    <cfRule type="top10" dxfId="865" priority="896" rank="3"/>
  </conditionalFormatting>
  <conditionalFormatting sqref="P154">
    <cfRule type="top10" dxfId="864" priority="895" rank="3"/>
  </conditionalFormatting>
  <conditionalFormatting sqref="AR155 BP155 BM155 BJ155 BG155 BD155 BA155 AX155 AU155 AO155 AL155 AF155 AC155 Z155 W155 T155 Q155 N155">
    <cfRule type="top10" dxfId="863" priority="894" rank="3"/>
  </conditionalFormatting>
  <conditionalFormatting sqref="AS155 BQ155 BN155 BK155 BH155 BE155 BB155 AY155 AV155 AP155 AM155 AG155 AD155 AA155 X155 U155 R155 O155">
    <cfRule type="top10" dxfId="862" priority="893" rank="3"/>
  </conditionalFormatting>
  <conditionalFormatting sqref="AT155 BR155 BO155 BL155 BI155 BF155 BC155 AZ155 AW155 AQ155 AN155 AH155 AE155 AB155 Y155 V155 S155 P155">
    <cfRule type="top10" dxfId="861" priority="892" rank="3"/>
  </conditionalFormatting>
  <conditionalFormatting sqref="N155 Q155 T155 W155 Z155 AC155 AF155 AL155 AO155 AU155 AX155 BA155 BD155 BG155 BJ155 BM155 BP155 AR155">
    <cfRule type="top10" dxfId="860" priority="891" rank="3"/>
  </conditionalFormatting>
  <conditionalFormatting sqref="O155 R155 U155 X155 AA155 AD155 AG155 AM155 AP155 AV155 AY155 BB155 BE155 BH155 BK155 BN155 BQ155 AS155">
    <cfRule type="top10" dxfId="859" priority="890" rank="3"/>
  </conditionalFormatting>
  <conditionalFormatting sqref="P155 S155 V155 Y155 AB155 AE155 AH155 AN155 AQ155 AW155 AZ155 BC155 BF155 BI155 BL155 BO155 BR155 AT155">
    <cfRule type="top10" dxfId="858" priority="889" rank="3"/>
  </conditionalFormatting>
  <conditionalFormatting sqref="N155">
    <cfRule type="top10" dxfId="857" priority="888" rank="3"/>
  </conditionalFormatting>
  <conditionalFormatting sqref="O155">
    <cfRule type="top10" dxfId="856" priority="887" rank="3"/>
  </conditionalFormatting>
  <conditionalFormatting sqref="P155">
    <cfRule type="top10" dxfId="855" priority="886" rank="3"/>
  </conditionalFormatting>
  <conditionalFormatting sqref="AR155">
    <cfRule type="top10" dxfId="854" priority="885" rank="3"/>
  </conditionalFormatting>
  <conditionalFormatting sqref="AS155">
    <cfRule type="top10" dxfId="853" priority="884" rank="3"/>
  </conditionalFormatting>
  <conditionalFormatting sqref="AT155">
    <cfRule type="top10" dxfId="852" priority="883" rank="3"/>
  </conditionalFormatting>
  <conditionalFormatting sqref="N155">
    <cfRule type="top10" dxfId="851" priority="882" rank="3"/>
  </conditionalFormatting>
  <conditionalFormatting sqref="O155">
    <cfRule type="top10" dxfId="850" priority="881" rank="3"/>
  </conditionalFormatting>
  <conditionalFormatting sqref="P155">
    <cfRule type="top10" dxfId="849" priority="880" rank="3"/>
  </conditionalFormatting>
  <conditionalFormatting sqref="N155">
    <cfRule type="top10" dxfId="848" priority="879" rank="3"/>
  </conditionalFormatting>
  <conditionalFormatting sqref="O155">
    <cfRule type="top10" dxfId="847" priority="878" rank="3"/>
  </conditionalFormatting>
  <conditionalFormatting sqref="P155">
    <cfRule type="top10" dxfId="846" priority="877" rank="3"/>
  </conditionalFormatting>
  <conditionalFormatting sqref="AR156 BP156 BM156 BJ156 BG156 BD156 BA156 AX156 AU156 AO156 AL156 AF156 AC156 Z156 W156 T156 Q156 N156">
    <cfRule type="top10" dxfId="845" priority="876" rank="3"/>
  </conditionalFormatting>
  <conditionalFormatting sqref="AS156 BQ156 BN156 BK156 BH156 BE156 BB156 AY156 AV156 AP156 AM156 AG156 AD156 AA156 X156 U156 R156 O156">
    <cfRule type="top10" dxfId="844" priority="875" rank="3"/>
  </conditionalFormatting>
  <conditionalFormatting sqref="AT156 BR156 BO156 BL156 BI156 BF156 BC156 AZ156 AW156 AQ156 AN156 AH156 AE156 AB156 Y156 V156 S156 P156">
    <cfRule type="top10" dxfId="843" priority="874" rank="3"/>
  </conditionalFormatting>
  <conditionalFormatting sqref="N156 Q156 T156 W156 Z156 AC156 AF156 AL156 AO156 AU156 AX156 BA156 BD156 BG156 BJ156 BM156 BP156 AR156">
    <cfRule type="top10" dxfId="842" priority="873" rank="3"/>
  </conditionalFormatting>
  <conditionalFormatting sqref="O156 R156 U156 X156 AA156 AD156 AG156 AM156 AP156 AV156 AY156 BB156 BE156 BH156 BK156 BN156 BQ156 AS156">
    <cfRule type="top10" dxfId="841" priority="872" rank="3"/>
  </conditionalFormatting>
  <conditionalFormatting sqref="P156 S156 V156 Y156 AB156 AE156 AH156 AN156 AQ156 AW156 AZ156 BC156 BF156 BI156 BL156 BO156 BR156 AT156">
    <cfRule type="top10" dxfId="840" priority="871" rank="3"/>
  </conditionalFormatting>
  <conditionalFormatting sqref="N156">
    <cfRule type="top10" dxfId="839" priority="870" rank="3"/>
  </conditionalFormatting>
  <conditionalFormatting sqref="O156">
    <cfRule type="top10" dxfId="838" priority="869" rank="3"/>
  </conditionalFormatting>
  <conditionalFormatting sqref="P156">
    <cfRule type="top10" dxfId="837" priority="868" rank="3"/>
  </conditionalFormatting>
  <conditionalFormatting sqref="AR156">
    <cfRule type="top10" dxfId="836" priority="867" rank="3"/>
  </conditionalFormatting>
  <conditionalFormatting sqref="AS156">
    <cfRule type="top10" dxfId="835" priority="866" rank="3"/>
  </conditionalFormatting>
  <conditionalFormatting sqref="AT156">
    <cfRule type="top10" dxfId="834" priority="865" rank="3"/>
  </conditionalFormatting>
  <conditionalFormatting sqref="N156">
    <cfRule type="top10" dxfId="833" priority="864" rank="3"/>
  </conditionalFormatting>
  <conditionalFormatting sqref="O156">
    <cfRule type="top10" dxfId="832" priority="863" rank="3"/>
  </conditionalFormatting>
  <conditionalFormatting sqref="P156">
    <cfRule type="top10" dxfId="831" priority="862" rank="3"/>
  </conditionalFormatting>
  <conditionalFormatting sqref="N156">
    <cfRule type="top10" dxfId="830" priority="861" rank="3"/>
  </conditionalFormatting>
  <conditionalFormatting sqref="O156">
    <cfRule type="top10" dxfId="829" priority="860" rank="3"/>
  </conditionalFormatting>
  <conditionalFormatting sqref="P156">
    <cfRule type="top10" dxfId="828" priority="859" rank="3"/>
  </conditionalFormatting>
  <conditionalFormatting sqref="AR157 BP157 BM157 BJ157 BG157 BD157 BA157 AX157 AU157 AO157 AL157 AF157 AC157 Z157 W157 T157 Q157 N157">
    <cfRule type="top10" dxfId="827" priority="858" rank="3"/>
  </conditionalFormatting>
  <conditionalFormatting sqref="AS157 BQ157 BN157 BK157 BH157 BE157 BB157 AY157 AV157 AP157 AM157 AG157 AD157 AA157 X157 U157 R157 O157">
    <cfRule type="top10" dxfId="826" priority="857" rank="3"/>
  </conditionalFormatting>
  <conditionalFormatting sqref="AT157 BR157 BO157 BL157 BI157 BF157 BC157 AZ157 AW157 AQ157 AN157 AH157 AE157 AB157 Y157 V157 S157 P157">
    <cfRule type="top10" dxfId="825" priority="856" rank="3"/>
  </conditionalFormatting>
  <conditionalFormatting sqref="N157 Q157 T157 W157 Z157 AC157 AF157 AL157 AO157 AU157 AX157 BA157 BD157 BG157 BJ157 BM157 BP157 AR157">
    <cfRule type="top10" dxfId="824" priority="855" rank="3"/>
  </conditionalFormatting>
  <conditionalFormatting sqref="O157 R157 U157 X157 AA157 AD157 AG157 AM157 AP157 AV157 AY157 BB157 BE157 BH157 BK157 BN157 BQ157 AS157">
    <cfRule type="top10" dxfId="823" priority="854" rank="3"/>
  </conditionalFormatting>
  <conditionalFormatting sqref="P157 S157 V157 Y157 AB157 AE157 AH157 AN157 AQ157 AW157 AZ157 BC157 BF157 BI157 BL157 BO157 BR157 AT157">
    <cfRule type="top10" dxfId="822" priority="853" rank="3"/>
  </conditionalFormatting>
  <conditionalFormatting sqref="N157">
    <cfRule type="top10" dxfId="821" priority="852" rank="3"/>
  </conditionalFormatting>
  <conditionalFormatting sqref="O157">
    <cfRule type="top10" dxfId="820" priority="851" rank="3"/>
  </conditionalFormatting>
  <conditionalFormatting sqref="P157">
    <cfRule type="top10" dxfId="819" priority="850" rank="3"/>
  </conditionalFormatting>
  <conditionalFormatting sqref="AR157">
    <cfRule type="top10" dxfId="818" priority="849" rank="3"/>
  </conditionalFormatting>
  <conditionalFormatting sqref="AS157">
    <cfRule type="top10" dxfId="817" priority="848" rank="3"/>
  </conditionalFormatting>
  <conditionalFormatting sqref="AT157">
    <cfRule type="top10" dxfId="816" priority="847" rank="3"/>
  </conditionalFormatting>
  <conditionalFormatting sqref="N157">
    <cfRule type="top10" dxfId="815" priority="846" rank="3"/>
  </conditionalFormatting>
  <conditionalFormatting sqref="O157">
    <cfRule type="top10" dxfId="814" priority="845" rank="3"/>
  </conditionalFormatting>
  <conditionalFormatting sqref="P157">
    <cfRule type="top10" dxfId="813" priority="844" rank="3"/>
  </conditionalFormatting>
  <conditionalFormatting sqref="N157">
    <cfRule type="top10" dxfId="812" priority="843" rank="3"/>
  </conditionalFormatting>
  <conditionalFormatting sqref="O157">
    <cfRule type="top10" dxfId="811" priority="842" rank="3"/>
  </conditionalFormatting>
  <conditionalFormatting sqref="P157">
    <cfRule type="top10" dxfId="810" priority="841" rank="3"/>
  </conditionalFormatting>
  <conditionalFormatting sqref="AR158 BP158 BM158 BJ158 BG158 BD158 BA158 AX158 AU158 AO158 AL158 AF158 AC158 Z158 W158 T158 Q158 N158">
    <cfRule type="top10" dxfId="809" priority="840" rank="3"/>
  </conditionalFormatting>
  <conditionalFormatting sqref="AS158 BQ158 BN158 BK158 BH158 BE158 BB158 AY158 AV158 AP158 AM158 AG158 AD158 AA158 X158 U158 R158 O158">
    <cfRule type="top10" dxfId="808" priority="839" rank="3"/>
  </conditionalFormatting>
  <conditionalFormatting sqref="AT158 BR158 BO158 BL158 BI158 BF158 BC158 AZ158 AW158 AQ158 AN158 AH158 AE158 AB158 Y158 V158 S158 P158">
    <cfRule type="top10" dxfId="807" priority="838" rank="3"/>
  </conditionalFormatting>
  <conditionalFormatting sqref="N158 Q158 T158 W158 Z158 AC158 AF158 AL158 AO158 AU158 AX158 BA158 BD158 BG158 BJ158 BM158 BP158 AR158">
    <cfRule type="top10" dxfId="806" priority="837" rank="3"/>
  </conditionalFormatting>
  <conditionalFormatting sqref="O158 R158 U158 X158 AA158 AD158 AG158 AM158 AP158 AV158 AY158 BB158 BE158 BH158 BK158 BN158 BQ158 AS158">
    <cfRule type="top10" dxfId="805" priority="836" rank="3"/>
  </conditionalFormatting>
  <conditionalFormatting sqref="P158 S158 V158 Y158 AB158 AE158 AH158 AN158 AQ158 AW158 AZ158 BC158 BF158 BI158 BL158 BO158 BR158 AT158">
    <cfRule type="top10" dxfId="804" priority="835" rank="3"/>
  </conditionalFormatting>
  <conditionalFormatting sqref="N158">
    <cfRule type="top10" dxfId="803" priority="834" rank="3"/>
  </conditionalFormatting>
  <conditionalFormatting sqref="O158">
    <cfRule type="top10" dxfId="802" priority="833" rank="3"/>
  </conditionalFormatting>
  <conditionalFormatting sqref="P158">
    <cfRule type="top10" dxfId="801" priority="832" rank="3"/>
  </conditionalFormatting>
  <conditionalFormatting sqref="AR158">
    <cfRule type="top10" dxfId="800" priority="831" rank="3"/>
  </conditionalFormatting>
  <conditionalFormatting sqref="AS158">
    <cfRule type="top10" dxfId="799" priority="830" rank="3"/>
  </conditionalFormatting>
  <conditionalFormatting sqref="AT158">
    <cfRule type="top10" dxfId="798" priority="829" rank="3"/>
  </conditionalFormatting>
  <conditionalFormatting sqref="N158">
    <cfRule type="top10" dxfId="797" priority="828" rank="3"/>
  </conditionalFormatting>
  <conditionalFormatting sqref="O158">
    <cfRule type="top10" dxfId="796" priority="827" rank="3"/>
  </conditionalFormatting>
  <conditionalFormatting sqref="P158">
    <cfRule type="top10" dxfId="795" priority="826" rank="3"/>
  </conditionalFormatting>
  <conditionalFormatting sqref="N158">
    <cfRule type="top10" dxfId="794" priority="825" rank="3"/>
  </conditionalFormatting>
  <conditionalFormatting sqref="O158">
    <cfRule type="top10" dxfId="793" priority="824" rank="3"/>
  </conditionalFormatting>
  <conditionalFormatting sqref="P158">
    <cfRule type="top10" dxfId="792" priority="823" rank="3"/>
  </conditionalFormatting>
  <conditionalFormatting sqref="AR159 BP159 BM159 BJ159 BG159 BD159 BA159 AX159 AU159 AO159 AL159 AF159 AC159 Z159 W159 T159 Q159 N159">
    <cfRule type="top10" dxfId="791" priority="822" rank="3"/>
  </conditionalFormatting>
  <conditionalFormatting sqref="AS159 BQ159 BN159 BK159 BH159 BE159 BB159 AY159 AV159 AP159 AM159 AG159 AD159 AA159 X159 U159 R159 O159">
    <cfRule type="top10" dxfId="790" priority="821" rank="3"/>
  </conditionalFormatting>
  <conditionalFormatting sqref="AT159 BR159 BO159 BL159 BI159 BF159 BC159 AZ159 AW159 AQ159 AN159 AH159 AE159 AB159 Y159 V159 S159 P159">
    <cfRule type="top10" dxfId="789" priority="820" rank="3"/>
  </conditionalFormatting>
  <conditionalFormatting sqref="N159 Q159 T159 W159 Z159 AC159 AF159 AL159 AO159 AU159 AX159 BA159 BD159 BG159 BJ159 BM159 BP159 AR159">
    <cfRule type="top10" dxfId="788" priority="819" rank="3"/>
  </conditionalFormatting>
  <conditionalFormatting sqref="O159 R159 U159 X159 AA159 AD159 AG159 AM159 AP159 AV159 AY159 BB159 BE159 BH159 BK159 BN159 BQ159 AS159">
    <cfRule type="top10" dxfId="787" priority="818" rank="3"/>
  </conditionalFormatting>
  <conditionalFormatting sqref="P159 S159 V159 Y159 AB159 AE159 AH159 AN159 AQ159 AW159 AZ159 BC159 BF159 BI159 BL159 BO159 BR159 AT159">
    <cfRule type="top10" dxfId="786" priority="817" rank="3"/>
  </conditionalFormatting>
  <conditionalFormatting sqref="N159">
    <cfRule type="top10" dxfId="785" priority="816" rank="3"/>
  </conditionalFormatting>
  <conditionalFormatting sqref="O159">
    <cfRule type="top10" dxfId="784" priority="815" rank="3"/>
  </conditionalFormatting>
  <conditionalFormatting sqref="P159">
    <cfRule type="top10" dxfId="783" priority="814" rank="3"/>
  </conditionalFormatting>
  <conditionalFormatting sqref="AR159">
    <cfRule type="top10" dxfId="782" priority="813" rank="3"/>
  </conditionalFormatting>
  <conditionalFormatting sqref="AS159">
    <cfRule type="top10" dxfId="781" priority="812" rank="3"/>
  </conditionalFormatting>
  <conditionalFormatting sqref="AT159">
    <cfRule type="top10" dxfId="780" priority="811" rank="3"/>
  </conditionalFormatting>
  <conditionalFormatting sqref="N159">
    <cfRule type="top10" dxfId="779" priority="810" rank="3"/>
  </conditionalFormatting>
  <conditionalFormatting sqref="O159">
    <cfRule type="top10" dxfId="778" priority="809" rank="3"/>
  </conditionalFormatting>
  <conditionalFormatting sqref="P159">
    <cfRule type="top10" dxfId="777" priority="808" rank="3"/>
  </conditionalFormatting>
  <conditionalFormatting sqref="N159">
    <cfRule type="top10" dxfId="776" priority="807" rank="3"/>
  </conditionalFormatting>
  <conditionalFormatting sqref="O159">
    <cfRule type="top10" dxfId="775" priority="806" rank="3"/>
  </conditionalFormatting>
  <conditionalFormatting sqref="P159">
    <cfRule type="top10" dxfId="774" priority="805" rank="3"/>
  </conditionalFormatting>
  <conditionalFormatting sqref="AR160 BP160 BM160 BJ160 BG160 BD160 BA160 AX160 AU160 AO160 AL160 AF160 AC160 Z160 W160 T160 Q160 N160">
    <cfRule type="top10" dxfId="773" priority="804" rank="3"/>
  </conditionalFormatting>
  <conditionalFormatting sqref="AS160 BQ160 BN160 BK160 BH160 BE160 BB160 AY160 AV160 AP160 AM160 AG160 AD160 AA160 X160 U160 R160 O160">
    <cfRule type="top10" dxfId="772" priority="803" rank="3"/>
  </conditionalFormatting>
  <conditionalFormatting sqref="AT160 BR160 BO160 BL160 BI160 BF160 BC160 AZ160 AW160 AQ160 AN160 AH160 AE160 AB160 Y160 V160 S160 P160">
    <cfRule type="top10" dxfId="771" priority="802" rank="3"/>
  </conditionalFormatting>
  <conditionalFormatting sqref="N160 Q160 T160 W160 Z160 AC160 AF160 AL160 AO160 AU160 AX160 BA160 BD160 BG160 BJ160 BM160 BP160 AR160">
    <cfRule type="top10" dxfId="770" priority="801" rank="3"/>
  </conditionalFormatting>
  <conditionalFormatting sqref="O160 R160 U160 X160 AA160 AD160 AG160 AM160 AP160 AV160 AY160 BB160 BE160 BH160 BK160 BN160 BQ160 AS160">
    <cfRule type="top10" dxfId="769" priority="800" rank="3"/>
  </conditionalFormatting>
  <conditionalFormatting sqref="P160 S160 V160 Y160 AB160 AE160 AH160 AN160 AQ160 AW160 AZ160 BC160 BF160 BI160 BL160 BO160 BR160 AT160">
    <cfRule type="top10" dxfId="768" priority="799" rank="3"/>
  </conditionalFormatting>
  <conditionalFormatting sqref="N160">
    <cfRule type="top10" dxfId="767" priority="798" rank="3"/>
  </conditionalFormatting>
  <conditionalFormatting sqref="O160">
    <cfRule type="top10" dxfId="766" priority="797" rank="3"/>
  </conditionalFormatting>
  <conditionalFormatting sqref="P160">
    <cfRule type="top10" dxfId="765" priority="796" rank="3"/>
  </conditionalFormatting>
  <conditionalFormatting sqref="AR160">
    <cfRule type="top10" dxfId="764" priority="795" rank="3"/>
  </conditionalFormatting>
  <conditionalFormatting sqref="AS160">
    <cfRule type="top10" dxfId="763" priority="794" rank="3"/>
  </conditionalFormatting>
  <conditionalFormatting sqref="AT160">
    <cfRule type="top10" dxfId="762" priority="793" rank="3"/>
  </conditionalFormatting>
  <conditionalFormatting sqref="N160">
    <cfRule type="top10" dxfId="761" priority="792" rank="3"/>
  </conditionalFormatting>
  <conditionalFormatting sqref="O160">
    <cfRule type="top10" dxfId="760" priority="791" rank="3"/>
  </conditionalFormatting>
  <conditionalFormatting sqref="P160">
    <cfRule type="top10" dxfId="759" priority="790" rank="3"/>
  </conditionalFormatting>
  <conditionalFormatting sqref="N160">
    <cfRule type="top10" dxfId="758" priority="789" rank="3"/>
  </conditionalFormatting>
  <conditionalFormatting sqref="O160">
    <cfRule type="top10" dxfId="757" priority="788" rank="3"/>
  </conditionalFormatting>
  <conditionalFormatting sqref="P160">
    <cfRule type="top10" dxfId="756" priority="787" rank="3"/>
  </conditionalFormatting>
  <conditionalFormatting sqref="AR161 BP161 BM161 BJ161 BG161 BD161 BA161 AX161 AU161 AO161 AL161 AF161 AC161 Z161 W161 T161 Q161 N161">
    <cfRule type="top10" dxfId="755" priority="786" rank="3"/>
  </conditionalFormatting>
  <conditionalFormatting sqref="AS161 BQ161 BN161 BK161 BH161 BE161 BB161 AY161 AV161 AP161 AM161 AG161 AD161 AA161 X161 U161 R161 O161">
    <cfRule type="top10" dxfId="754" priority="785" rank="3"/>
  </conditionalFormatting>
  <conditionalFormatting sqref="AT161 BR161 BO161 BL161 BI161 BF161 BC161 AZ161 AW161 AQ161 AN161 AH161 AE161 AB161 Y161 V161 S161 P161">
    <cfRule type="top10" dxfId="753" priority="784" rank="3"/>
  </conditionalFormatting>
  <conditionalFormatting sqref="N161 Q161 T161 W161 Z161 AC161 AF161 AL161 AO161 AU161 AX161 BA161 BD161 BG161 BJ161 BM161 BP161 AR161">
    <cfRule type="top10" dxfId="752" priority="783" rank="3"/>
  </conditionalFormatting>
  <conditionalFormatting sqref="O161 R161 U161 X161 AA161 AD161 AG161 AM161 AP161 AV161 AY161 BB161 BE161 BH161 BK161 BN161 BQ161 AS161">
    <cfRule type="top10" dxfId="751" priority="782" rank="3"/>
  </conditionalFormatting>
  <conditionalFormatting sqref="P161 S161 V161 Y161 AB161 AE161 AH161 AN161 AQ161 AW161 AZ161 BC161 BF161 BI161 BL161 BO161 BR161 AT161">
    <cfRule type="top10" dxfId="750" priority="781" rank="3"/>
  </conditionalFormatting>
  <conditionalFormatting sqref="N161">
    <cfRule type="top10" dxfId="749" priority="780" rank="3"/>
  </conditionalFormatting>
  <conditionalFormatting sqref="O161">
    <cfRule type="top10" dxfId="748" priority="779" rank="3"/>
  </conditionalFormatting>
  <conditionalFormatting sqref="P161">
    <cfRule type="top10" dxfId="747" priority="778" rank="3"/>
  </conditionalFormatting>
  <conditionalFormatting sqref="AR161">
    <cfRule type="top10" dxfId="746" priority="777" rank="3"/>
  </conditionalFormatting>
  <conditionalFormatting sqref="AS161">
    <cfRule type="top10" dxfId="745" priority="776" rank="3"/>
  </conditionalFormatting>
  <conditionalFormatting sqref="AT161">
    <cfRule type="top10" dxfId="744" priority="775" rank="3"/>
  </conditionalFormatting>
  <conditionalFormatting sqref="N161">
    <cfRule type="top10" dxfId="743" priority="774" rank="3"/>
  </conditionalFormatting>
  <conditionalFormatting sqref="O161">
    <cfRule type="top10" dxfId="742" priority="773" rank="3"/>
  </conditionalFormatting>
  <conditionalFormatting sqref="P161">
    <cfRule type="top10" dxfId="741" priority="772" rank="3"/>
  </conditionalFormatting>
  <conditionalFormatting sqref="N161">
    <cfRule type="top10" dxfId="740" priority="771" rank="3"/>
  </conditionalFormatting>
  <conditionalFormatting sqref="O161">
    <cfRule type="top10" dxfId="739" priority="770" rank="3"/>
  </conditionalFormatting>
  <conditionalFormatting sqref="P161">
    <cfRule type="top10" dxfId="738" priority="769" rank="3"/>
  </conditionalFormatting>
  <conditionalFormatting sqref="AR162 BP162 BM162 BJ162 BG162 BD162 BA162 AX162 AU162 AO162 AL162 AF162 AC162 Z162 W162 T162 Q162 N162">
    <cfRule type="top10" dxfId="737" priority="768" rank="3"/>
  </conditionalFormatting>
  <conditionalFormatting sqref="AS162 BQ162 BN162 BK162 BH162 BE162 BB162 AY162 AV162 AP162 AM162 AG162 AD162 AA162 X162 U162 R162 O162">
    <cfRule type="top10" dxfId="736" priority="767" rank="3"/>
  </conditionalFormatting>
  <conditionalFormatting sqref="AT162 BR162 BO162 BL162 BI162 BF162 BC162 AZ162 AW162 AQ162 AN162 AH162 AE162 AB162 Y162 V162 S162 P162">
    <cfRule type="top10" dxfId="735" priority="766" rank="3"/>
  </conditionalFormatting>
  <conditionalFormatting sqref="N162 Q162 T162 W162 Z162 AC162 AF162 AL162 AO162 AU162 AX162 BA162 BD162 BG162 BJ162 BM162 BP162 AR162">
    <cfRule type="top10" dxfId="734" priority="765" rank="3"/>
  </conditionalFormatting>
  <conditionalFormatting sqref="O162 R162 U162 X162 AA162 AD162 AG162 AM162 AP162 AV162 AY162 BB162 BE162 BH162 BK162 BN162 BQ162 AS162">
    <cfRule type="top10" dxfId="733" priority="764" rank="3"/>
  </conditionalFormatting>
  <conditionalFormatting sqref="P162 S162 V162 Y162 AB162 AE162 AH162 AN162 AQ162 AW162 AZ162 BC162 BF162 BI162 BL162 BO162 BR162 AT162">
    <cfRule type="top10" dxfId="732" priority="763" rank="3"/>
  </conditionalFormatting>
  <conditionalFormatting sqref="N162">
    <cfRule type="top10" dxfId="731" priority="762" rank="3"/>
  </conditionalFormatting>
  <conditionalFormatting sqref="O162">
    <cfRule type="top10" dxfId="730" priority="761" rank="3"/>
  </conditionalFormatting>
  <conditionalFormatting sqref="P162">
    <cfRule type="top10" dxfId="729" priority="760" rank="3"/>
  </conditionalFormatting>
  <conditionalFormatting sqref="AR162">
    <cfRule type="top10" dxfId="728" priority="759" rank="3"/>
  </conditionalFormatting>
  <conditionalFormatting sqref="AS162">
    <cfRule type="top10" dxfId="727" priority="758" rank="3"/>
  </conditionalFormatting>
  <conditionalFormatting sqref="AT162">
    <cfRule type="top10" dxfId="726" priority="757" rank="3"/>
  </conditionalFormatting>
  <conditionalFormatting sqref="N162">
    <cfRule type="top10" dxfId="725" priority="756" rank="3"/>
  </conditionalFormatting>
  <conditionalFormatting sqref="O162">
    <cfRule type="top10" dxfId="724" priority="755" rank="3"/>
  </conditionalFormatting>
  <conditionalFormatting sqref="P162">
    <cfRule type="top10" dxfId="723" priority="754" rank="3"/>
  </conditionalFormatting>
  <conditionalFormatting sqref="N162">
    <cfRule type="top10" dxfId="722" priority="753" rank="3"/>
  </conditionalFormatting>
  <conditionalFormatting sqref="O162">
    <cfRule type="top10" dxfId="721" priority="752" rank="3"/>
  </conditionalFormatting>
  <conditionalFormatting sqref="P162">
    <cfRule type="top10" dxfId="720" priority="751" rank="3"/>
  </conditionalFormatting>
  <conditionalFormatting sqref="AR163 BP163 BM163 BJ163 BG163 BD163 BA163 AX163 AU163 AO163 AL163 AF163 AC163 Z163 W163 T163 Q163 N163">
    <cfRule type="top10" dxfId="719" priority="750" rank="3"/>
  </conditionalFormatting>
  <conditionalFormatting sqref="AS163 BQ163 BN163 BK163 BH163 BE163 BB163 AY163 AV163 AP163 AM163 AG163 AD163 AA163 X163 U163 R163 O163">
    <cfRule type="top10" dxfId="718" priority="749" rank="3"/>
  </conditionalFormatting>
  <conditionalFormatting sqref="AT163 BR163 BO163 BL163 BI163 BF163 BC163 AZ163 AW163 AQ163 AN163 AH163 AE163 AB163 Y163 V163 S163 P163">
    <cfRule type="top10" dxfId="717" priority="748" rank="3"/>
  </conditionalFormatting>
  <conditionalFormatting sqref="N163 Q163 T163 W163 Z163 AC163 AF163 AL163 AO163 AU163 AX163 BA163 BD163 BG163 BJ163 BM163 BP163 AR163">
    <cfRule type="top10" dxfId="716" priority="747" rank="3"/>
  </conditionalFormatting>
  <conditionalFormatting sqref="O163 R163 U163 X163 AA163 AD163 AG163 AM163 AP163 AV163 AY163 BB163 BE163 BH163 BK163 BN163 BQ163 AS163">
    <cfRule type="top10" dxfId="715" priority="746" rank="3"/>
  </conditionalFormatting>
  <conditionalFormatting sqref="P163 S163 V163 Y163 AB163 AE163 AH163 AN163 AQ163 AW163 AZ163 BC163 BF163 BI163 BL163 BO163 BR163 AT163">
    <cfRule type="top10" dxfId="714" priority="745" rank="3"/>
  </conditionalFormatting>
  <conditionalFormatting sqref="N163">
    <cfRule type="top10" dxfId="713" priority="744" rank="3"/>
  </conditionalFormatting>
  <conditionalFormatting sqref="O163">
    <cfRule type="top10" dxfId="712" priority="743" rank="3"/>
  </conditionalFormatting>
  <conditionalFormatting sqref="P163">
    <cfRule type="top10" dxfId="711" priority="742" rank="3"/>
  </conditionalFormatting>
  <conditionalFormatting sqref="AR163">
    <cfRule type="top10" dxfId="710" priority="741" rank="3"/>
  </conditionalFormatting>
  <conditionalFormatting sqref="AS163">
    <cfRule type="top10" dxfId="709" priority="740" rank="3"/>
  </conditionalFormatting>
  <conditionalFormatting sqref="AT163">
    <cfRule type="top10" dxfId="708" priority="739" rank="3"/>
  </conditionalFormatting>
  <conditionalFormatting sqref="N163">
    <cfRule type="top10" dxfId="707" priority="738" rank="3"/>
  </conditionalFormatting>
  <conditionalFormatting sqref="O163">
    <cfRule type="top10" dxfId="706" priority="737" rank="3"/>
  </conditionalFormatting>
  <conditionalFormatting sqref="P163">
    <cfRule type="top10" dxfId="705" priority="736" rank="3"/>
  </conditionalFormatting>
  <conditionalFormatting sqref="N163">
    <cfRule type="top10" dxfId="704" priority="735" rank="3"/>
  </conditionalFormatting>
  <conditionalFormatting sqref="O163">
    <cfRule type="top10" dxfId="703" priority="734" rank="3"/>
  </conditionalFormatting>
  <conditionalFormatting sqref="P163">
    <cfRule type="top10" dxfId="702" priority="733" rank="3"/>
  </conditionalFormatting>
  <conditionalFormatting sqref="AR164 BP164 BM164 BJ164 BG164 BD164 BA164 AX164 AU164 AO164 AL164 AF164 AC164 Z164 W164 T164 Q164 N164">
    <cfRule type="top10" dxfId="701" priority="732" rank="3"/>
  </conditionalFormatting>
  <conditionalFormatting sqref="AS164 BQ164 BN164 BK164 BH164 BE164 BB164 AY164 AV164 AP164 AM164 AG164 AD164 AA164 X164 U164 R164 O164">
    <cfRule type="top10" dxfId="700" priority="731" rank="3"/>
  </conditionalFormatting>
  <conditionalFormatting sqref="AT164 BR164 BO164 BL164 BI164 BF164 BC164 AZ164 AW164 AQ164 AN164 AH164 AE164 AB164 Y164 V164 S164 P164">
    <cfRule type="top10" dxfId="699" priority="730" rank="3"/>
  </conditionalFormatting>
  <conditionalFormatting sqref="N164 Q164 T164 W164 Z164 AC164 AF164 AL164 AO164 AU164 AX164 BA164 BD164 BG164 BJ164 BM164 BP164 AR164">
    <cfRule type="top10" dxfId="698" priority="729" rank="3"/>
  </conditionalFormatting>
  <conditionalFormatting sqref="O164 R164 U164 X164 AA164 AD164 AG164 AM164 AP164 AV164 AY164 BB164 BE164 BH164 BK164 BN164 BQ164 AS164">
    <cfRule type="top10" dxfId="697" priority="728" rank="3"/>
  </conditionalFormatting>
  <conditionalFormatting sqref="P164 S164 V164 Y164 AB164 AE164 AH164 AN164 AQ164 AW164 AZ164 BC164 BF164 BI164 BL164 BO164 BR164 AT164">
    <cfRule type="top10" dxfId="696" priority="727" rank="3"/>
  </conditionalFormatting>
  <conditionalFormatting sqref="N164">
    <cfRule type="top10" dxfId="695" priority="726" rank="3"/>
  </conditionalFormatting>
  <conditionalFormatting sqref="O164">
    <cfRule type="top10" dxfId="694" priority="725" rank="3"/>
  </conditionalFormatting>
  <conditionalFormatting sqref="P164">
    <cfRule type="top10" dxfId="693" priority="724" rank="3"/>
  </conditionalFormatting>
  <conditionalFormatting sqref="AR164">
    <cfRule type="top10" dxfId="692" priority="723" rank="3"/>
  </conditionalFormatting>
  <conditionalFormatting sqref="AS164">
    <cfRule type="top10" dxfId="691" priority="722" rank="3"/>
  </conditionalFormatting>
  <conditionalFormatting sqref="AT164">
    <cfRule type="top10" dxfId="690" priority="721" rank="3"/>
  </conditionalFormatting>
  <conditionalFormatting sqref="N164">
    <cfRule type="top10" dxfId="689" priority="720" rank="3"/>
  </conditionalFormatting>
  <conditionalFormatting sqref="O164">
    <cfRule type="top10" dxfId="688" priority="719" rank="3"/>
  </conditionalFormatting>
  <conditionalFormatting sqref="P164">
    <cfRule type="top10" dxfId="687" priority="718" rank="3"/>
  </conditionalFormatting>
  <conditionalFormatting sqref="N164">
    <cfRule type="top10" dxfId="686" priority="717" rank="3"/>
  </conditionalFormatting>
  <conditionalFormatting sqref="O164">
    <cfRule type="top10" dxfId="685" priority="716" rank="3"/>
  </conditionalFormatting>
  <conditionalFormatting sqref="P164">
    <cfRule type="top10" dxfId="684" priority="715" rank="3"/>
  </conditionalFormatting>
  <conditionalFormatting sqref="AR165 BP165 BM165 BJ165 BG165 BD165 BA165 AX165 AU165 AO165 AL165 AF165 AC165 Z165 W165 T165 Q165 N165">
    <cfRule type="top10" dxfId="683" priority="714" rank="3"/>
  </conditionalFormatting>
  <conditionalFormatting sqref="AS165 BQ165 BN165 BK165 BH165 BE165 BB165 AY165 AV165 AP165 AM165 AG165 AD165 AA165 X165 U165 R165 O165">
    <cfRule type="top10" dxfId="682" priority="713" rank="3"/>
  </conditionalFormatting>
  <conditionalFormatting sqref="AT165 BR165 BO165 BL165 BI165 BF165 BC165 AZ165 AW165 AQ165 AN165 AH165 AE165 AB165 Y165 V165 S165 P165">
    <cfRule type="top10" dxfId="681" priority="712" rank="3"/>
  </conditionalFormatting>
  <conditionalFormatting sqref="N165 Q165 T165 W165 Z165 AC165 AF165 AL165 AO165 AU165 AX165 BA165 BD165 BG165 BJ165 BM165 BP165 AR165">
    <cfRule type="top10" dxfId="680" priority="711" rank="3"/>
  </conditionalFormatting>
  <conditionalFormatting sqref="O165 R165 U165 X165 AA165 AD165 AG165 AM165 AP165 AV165 AY165 BB165 BE165 BH165 BK165 BN165 BQ165 AS165">
    <cfRule type="top10" dxfId="679" priority="710" rank="3"/>
  </conditionalFormatting>
  <conditionalFormatting sqref="P165 S165 V165 Y165 AB165 AE165 AH165 AN165 AQ165 AW165 AZ165 BC165 BF165 BI165 BL165 BO165 BR165 AT165">
    <cfRule type="top10" dxfId="678" priority="709" rank="3"/>
  </conditionalFormatting>
  <conditionalFormatting sqref="N165">
    <cfRule type="top10" dxfId="677" priority="708" rank="3"/>
  </conditionalFormatting>
  <conditionalFormatting sqref="O165">
    <cfRule type="top10" dxfId="676" priority="707" rank="3"/>
  </conditionalFormatting>
  <conditionalFormatting sqref="P165">
    <cfRule type="top10" dxfId="675" priority="706" rank="3"/>
  </conditionalFormatting>
  <conditionalFormatting sqref="AR165">
    <cfRule type="top10" dxfId="674" priority="705" rank="3"/>
  </conditionalFormatting>
  <conditionalFormatting sqref="AS165">
    <cfRule type="top10" dxfId="673" priority="704" rank="3"/>
  </conditionalFormatting>
  <conditionalFormatting sqref="AT165">
    <cfRule type="top10" dxfId="672" priority="703" rank="3"/>
  </conditionalFormatting>
  <conditionalFormatting sqref="N165">
    <cfRule type="top10" dxfId="671" priority="702" rank="3"/>
  </conditionalFormatting>
  <conditionalFormatting sqref="O165">
    <cfRule type="top10" dxfId="670" priority="701" rank="3"/>
  </conditionalFormatting>
  <conditionalFormatting sqref="P165">
    <cfRule type="top10" dxfId="669" priority="700" rank="3"/>
  </conditionalFormatting>
  <conditionalFormatting sqref="N165">
    <cfRule type="top10" dxfId="668" priority="699" rank="3"/>
  </conditionalFormatting>
  <conditionalFormatting sqref="O165">
    <cfRule type="top10" dxfId="667" priority="698" rank="3"/>
  </conditionalFormatting>
  <conditionalFormatting sqref="P165">
    <cfRule type="top10" dxfId="666" priority="697" rank="3"/>
  </conditionalFormatting>
  <conditionalFormatting sqref="AR166 BP166 BM166 BJ166 BG166 BD166 BA166 AX166 AU166 AO166 AL166 AF166 AC166 Z166 W166 T166 Q166 N166">
    <cfRule type="top10" dxfId="665" priority="696" rank="3"/>
  </conditionalFormatting>
  <conditionalFormatting sqref="AS166 BQ166 BN166 BK166 BH166 BE166 BB166 AY166 AV166 AP166 AM166 AG166 AD166 AA166 X166 U166 R166 O166">
    <cfRule type="top10" dxfId="664" priority="695" rank="3"/>
  </conditionalFormatting>
  <conditionalFormatting sqref="AT166 BR166 BO166 BL166 BI166 BF166 BC166 AZ166 AW166 AQ166 AN166 AH166 AE166 AB166 Y166 V166 S166 P166">
    <cfRule type="top10" dxfId="663" priority="694" rank="3"/>
  </conditionalFormatting>
  <conditionalFormatting sqref="N166 Q166 T166 W166 Z166 AC166 AF166 AL166 AO166 AU166 AX166 BA166 BD166 BG166 BJ166 BM166 BP166 AR166">
    <cfRule type="top10" dxfId="662" priority="693" rank="3"/>
  </conditionalFormatting>
  <conditionalFormatting sqref="O166 R166 U166 X166 AA166 AD166 AG166 AM166 AP166 AV166 AY166 BB166 BE166 BH166 BK166 BN166 BQ166 AS166">
    <cfRule type="top10" dxfId="661" priority="692" rank="3"/>
  </conditionalFormatting>
  <conditionalFormatting sqref="P166 S166 V166 Y166 AB166 AE166 AH166 AN166 AQ166 AW166 AZ166 BC166 BF166 BI166 BL166 BO166 BR166 AT166">
    <cfRule type="top10" dxfId="660" priority="691" rank="3"/>
  </conditionalFormatting>
  <conditionalFormatting sqref="N166">
    <cfRule type="top10" dxfId="659" priority="690" rank="3"/>
  </conditionalFormatting>
  <conditionalFormatting sqref="O166">
    <cfRule type="top10" dxfId="658" priority="689" rank="3"/>
  </conditionalFormatting>
  <conditionalFormatting sqref="P166">
    <cfRule type="top10" dxfId="657" priority="688" rank="3"/>
  </conditionalFormatting>
  <conditionalFormatting sqref="AR166">
    <cfRule type="top10" dxfId="656" priority="687" rank="3"/>
  </conditionalFormatting>
  <conditionalFormatting sqref="AS166">
    <cfRule type="top10" dxfId="655" priority="686" rank="3"/>
  </conditionalFormatting>
  <conditionalFormatting sqref="AT166">
    <cfRule type="top10" dxfId="654" priority="685" rank="3"/>
  </conditionalFormatting>
  <conditionalFormatting sqref="N166">
    <cfRule type="top10" dxfId="653" priority="684" rank="3"/>
  </conditionalFormatting>
  <conditionalFormatting sqref="O166">
    <cfRule type="top10" dxfId="652" priority="683" rank="3"/>
  </conditionalFormatting>
  <conditionalFormatting sqref="P166">
    <cfRule type="top10" dxfId="651" priority="682" rank="3"/>
  </conditionalFormatting>
  <conditionalFormatting sqref="N166">
    <cfRule type="top10" dxfId="650" priority="681" rank="3"/>
  </conditionalFormatting>
  <conditionalFormatting sqref="O166">
    <cfRule type="top10" dxfId="649" priority="680" rank="3"/>
  </conditionalFormatting>
  <conditionalFormatting sqref="P166">
    <cfRule type="top10" dxfId="648" priority="679" rank="3"/>
  </conditionalFormatting>
  <conditionalFormatting sqref="AR167 BP167 BM167 BJ167 BG167 BD167 BA167 AX167 AU167 AO167 AL167 AF167 AC167 Z167 W167 T167 Q167 N167">
    <cfRule type="top10" dxfId="647" priority="678" rank="3"/>
  </conditionalFormatting>
  <conditionalFormatting sqref="AS167 BQ167 BN167 BK167 BH167 BE167 BB167 AY167 AV167 AP167 AM167 AG167 AD167 AA167 X167 U167 R167 O167">
    <cfRule type="top10" dxfId="646" priority="677" rank="3"/>
  </conditionalFormatting>
  <conditionalFormatting sqref="AT167 BR167 BO167 BL167 BI167 BF167 BC167 AZ167 AW167 AQ167 AN167 AH167 AE167 AB167 Y167 V167 S167 P167">
    <cfRule type="top10" dxfId="645" priority="676" rank="3"/>
  </conditionalFormatting>
  <conditionalFormatting sqref="N167 Q167 T167 W167 Z167 AC167 AF167 AL167 AO167 AU167 AX167 BA167 BD167 BG167 BJ167 BM167 BP167 AR167">
    <cfRule type="top10" dxfId="644" priority="675" rank="3"/>
  </conditionalFormatting>
  <conditionalFormatting sqref="O167 R167 U167 X167 AA167 AD167 AG167 AM167 AP167 AV167 AY167 BB167 BE167 BH167 BK167 BN167 BQ167 AS167">
    <cfRule type="top10" dxfId="643" priority="674" rank="3"/>
  </conditionalFormatting>
  <conditionalFormatting sqref="P167 S167 V167 Y167 AB167 AE167 AH167 AN167 AQ167 AW167 AZ167 BC167 BF167 BI167 BL167 BO167 BR167 AT167">
    <cfRule type="top10" dxfId="642" priority="673" rank="3"/>
  </conditionalFormatting>
  <conditionalFormatting sqref="N167">
    <cfRule type="top10" dxfId="641" priority="672" rank="3"/>
  </conditionalFormatting>
  <conditionalFormatting sqref="O167">
    <cfRule type="top10" dxfId="640" priority="671" rank="3"/>
  </conditionalFormatting>
  <conditionalFormatting sqref="P167">
    <cfRule type="top10" dxfId="639" priority="670" rank="3"/>
  </conditionalFormatting>
  <conditionalFormatting sqref="AR167">
    <cfRule type="top10" dxfId="638" priority="669" rank="3"/>
  </conditionalFormatting>
  <conditionalFormatting sqref="AS167">
    <cfRule type="top10" dxfId="637" priority="668" rank="3"/>
  </conditionalFormatting>
  <conditionalFormatting sqref="AT167">
    <cfRule type="top10" dxfId="636" priority="667" rank="3"/>
  </conditionalFormatting>
  <conditionalFormatting sqref="N167">
    <cfRule type="top10" dxfId="635" priority="666" rank="3"/>
  </conditionalFormatting>
  <conditionalFormatting sqref="O167">
    <cfRule type="top10" dxfId="634" priority="665" rank="3"/>
  </conditionalFormatting>
  <conditionalFormatting sqref="P167">
    <cfRule type="top10" dxfId="633" priority="664" rank="3"/>
  </conditionalFormatting>
  <conditionalFormatting sqref="N167">
    <cfRule type="top10" dxfId="632" priority="663" rank="3"/>
  </conditionalFormatting>
  <conditionalFormatting sqref="O167">
    <cfRule type="top10" dxfId="631" priority="662" rank="3"/>
  </conditionalFormatting>
  <conditionalFormatting sqref="P167">
    <cfRule type="top10" dxfId="630" priority="661" rank="3"/>
  </conditionalFormatting>
  <conditionalFormatting sqref="AR168 BP168 BM168 BJ168 BG168 BD168 BA168 AX168 AU168 AO168 AL168 AF168 AC168 Z168 W168 T168 Q168 N168">
    <cfRule type="top10" dxfId="629" priority="660" rank="3"/>
  </conditionalFormatting>
  <conditionalFormatting sqref="AS168 BQ168 BN168 BK168 BH168 BE168 BB168 AY168 AV168 AP168 AM168 AG168 AD168 AA168 X168 U168 R168 O168">
    <cfRule type="top10" dxfId="628" priority="659" rank="3"/>
  </conditionalFormatting>
  <conditionalFormatting sqref="AT168 BR168 BO168 BL168 BI168 BF168 BC168 AZ168 AW168 AQ168 AN168 AH168 AE168 AB168 Y168 V168 S168 P168">
    <cfRule type="top10" dxfId="627" priority="658" rank="3"/>
  </conditionalFormatting>
  <conditionalFormatting sqref="N168 Q168 T168 W168 Z168 AC168 AF168 AL168 AO168 AU168 AX168 BA168 BD168 BG168 BJ168 BM168 BP168 AR168">
    <cfRule type="top10" dxfId="626" priority="657" rank="3"/>
  </conditionalFormatting>
  <conditionalFormatting sqref="O168 R168 U168 X168 AA168 AD168 AG168 AM168 AP168 AV168 AY168 BB168 BE168 BH168 BK168 BN168 BQ168 AS168">
    <cfRule type="top10" dxfId="625" priority="656" rank="3"/>
  </conditionalFormatting>
  <conditionalFormatting sqref="P168 S168 V168 Y168 AB168 AE168 AH168 AN168 AQ168 AW168 AZ168 BC168 BF168 BI168 BL168 BO168 BR168 AT168">
    <cfRule type="top10" dxfId="624" priority="655" rank="3"/>
  </conditionalFormatting>
  <conditionalFormatting sqref="N168">
    <cfRule type="top10" dxfId="623" priority="654" rank="3"/>
  </conditionalFormatting>
  <conditionalFormatting sqref="O168">
    <cfRule type="top10" dxfId="622" priority="653" rank="3"/>
  </conditionalFormatting>
  <conditionalFormatting sqref="P168">
    <cfRule type="top10" dxfId="621" priority="652" rank="3"/>
  </conditionalFormatting>
  <conditionalFormatting sqref="AR168">
    <cfRule type="top10" dxfId="620" priority="651" rank="3"/>
  </conditionalFormatting>
  <conditionalFormatting sqref="AS168">
    <cfRule type="top10" dxfId="619" priority="650" rank="3"/>
  </conditionalFormatting>
  <conditionalFormatting sqref="AT168">
    <cfRule type="top10" dxfId="618" priority="649" rank="3"/>
  </conditionalFormatting>
  <conditionalFormatting sqref="N168">
    <cfRule type="top10" dxfId="617" priority="648" rank="3"/>
  </conditionalFormatting>
  <conditionalFormatting sqref="O168">
    <cfRule type="top10" dxfId="616" priority="647" rank="3"/>
  </conditionalFormatting>
  <conditionalFormatting sqref="P168">
    <cfRule type="top10" dxfId="615" priority="646" rank="3"/>
  </conditionalFormatting>
  <conditionalFormatting sqref="N168">
    <cfRule type="top10" dxfId="614" priority="645" rank="3"/>
  </conditionalFormatting>
  <conditionalFormatting sqref="O168">
    <cfRule type="top10" dxfId="613" priority="644" rank="3"/>
  </conditionalFormatting>
  <conditionalFormatting sqref="P168">
    <cfRule type="top10" dxfId="612" priority="643" rank="3"/>
  </conditionalFormatting>
  <conditionalFormatting sqref="Q139">
    <cfRule type="top10" dxfId="611" priority="600" rank="3"/>
  </conditionalFormatting>
  <conditionalFormatting sqref="R139">
    <cfRule type="top10" dxfId="610" priority="599" rank="3"/>
  </conditionalFormatting>
  <conditionalFormatting sqref="S139">
    <cfRule type="top10" dxfId="609" priority="598" rank="3"/>
  </conditionalFormatting>
  <conditionalFormatting sqref="Q139">
    <cfRule type="top10" dxfId="608" priority="597" rank="3"/>
  </conditionalFormatting>
  <conditionalFormatting sqref="R139">
    <cfRule type="top10" dxfId="607" priority="596" rank="3"/>
  </conditionalFormatting>
  <conditionalFormatting sqref="S139">
    <cfRule type="top10" dxfId="606" priority="595" rank="3"/>
  </conditionalFormatting>
  <conditionalFormatting sqref="Q139">
    <cfRule type="top10" dxfId="605" priority="594" rank="3"/>
  </conditionalFormatting>
  <conditionalFormatting sqref="R139">
    <cfRule type="top10" dxfId="604" priority="593" rank="3"/>
  </conditionalFormatting>
  <conditionalFormatting sqref="S139">
    <cfRule type="top10" dxfId="603" priority="592" rank="3"/>
  </conditionalFormatting>
  <conditionalFormatting sqref="Q139">
    <cfRule type="top10" dxfId="602" priority="591" rank="3"/>
  </conditionalFormatting>
  <conditionalFormatting sqref="R139">
    <cfRule type="top10" dxfId="601" priority="590" rank="3"/>
  </conditionalFormatting>
  <conditionalFormatting sqref="S139">
    <cfRule type="top10" dxfId="600" priority="589" rank="3"/>
  </conditionalFormatting>
  <conditionalFormatting sqref="Q139">
    <cfRule type="top10" dxfId="599" priority="588" rank="3"/>
  </conditionalFormatting>
  <conditionalFormatting sqref="R139">
    <cfRule type="top10" dxfId="598" priority="587" rank="3"/>
  </conditionalFormatting>
  <conditionalFormatting sqref="S139">
    <cfRule type="top10" dxfId="597" priority="586" rank="3"/>
  </conditionalFormatting>
  <conditionalFormatting sqref="Q139">
    <cfRule type="top10" dxfId="596" priority="585" rank="3"/>
  </conditionalFormatting>
  <conditionalFormatting sqref="R139">
    <cfRule type="top10" dxfId="595" priority="584" rank="3"/>
  </conditionalFormatting>
  <conditionalFormatting sqref="S139">
    <cfRule type="top10" dxfId="594" priority="583" rank="3"/>
  </conditionalFormatting>
  <conditionalFormatting sqref="Q139">
    <cfRule type="top10" dxfId="593" priority="582" rank="3"/>
  </conditionalFormatting>
  <conditionalFormatting sqref="R139">
    <cfRule type="top10" dxfId="592" priority="581" rank="3"/>
  </conditionalFormatting>
  <conditionalFormatting sqref="S139">
    <cfRule type="top10" dxfId="591" priority="580" rank="3"/>
  </conditionalFormatting>
  <conditionalFormatting sqref="Q139">
    <cfRule type="top10" dxfId="590" priority="579" rank="3"/>
  </conditionalFormatting>
  <conditionalFormatting sqref="R139">
    <cfRule type="top10" dxfId="589" priority="578" rank="3"/>
  </conditionalFormatting>
  <conditionalFormatting sqref="S139">
    <cfRule type="top10" dxfId="588" priority="577" rank="3"/>
  </conditionalFormatting>
  <conditionalFormatting sqref="Q139">
    <cfRule type="top10" dxfId="587" priority="576" rank="3"/>
  </conditionalFormatting>
  <conditionalFormatting sqref="R139">
    <cfRule type="top10" dxfId="586" priority="575" rank="3"/>
  </conditionalFormatting>
  <conditionalFormatting sqref="S139">
    <cfRule type="top10" dxfId="585" priority="574" rank="3"/>
  </conditionalFormatting>
  <conditionalFormatting sqref="Q139">
    <cfRule type="top10" dxfId="584" priority="573" rank="3"/>
  </conditionalFormatting>
  <conditionalFormatting sqref="R139">
    <cfRule type="top10" dxfId="583" priority="572" rank="3"/>
  </conditionalFormatting>
  <conditionalFormatting sqref="S139">
    <cfRule type="top10" dxfId="582" priority="571" rank="3"/>
  </conditionalFormatting>
  <conditionalFormatting sqref="Q139">
    <cfRule type="top10" dxfId="581" priority="570" rank="3"/>
  </conditionalFormatting>
  <conditionalFormatting sqref="R139">
    <cfRule type="top10" dxfId="580" priority="569" rank="3"/>
  </conditionalFormatting>
  <conditionalFormatting sqref="S139">
    <cfRule type="top10" dxfId="579" priority="568" rank="3"/>
  </conditionalFormatting>
  <conditionalFormatting sqref="Q139">
    <cfRule type="top10" dxfId="578" priority="567" rank="3"/>
  </conditionalFormatting>
  <conditionalFormatting sqref="R139">
    <cfRule type="top10" dxfId="577" priority="566" rank="3"/>
  </conditionalFormatting>
  <conditionalFormatting sqref="S139">
    <cfRule type="top10" dxfId="576" priority="565" rank="3"/>
  </conditionalFormatting>
  <conditionalFormatting sqref="Q139">
    <cfRule type="top10" dxfId="575" priority="564" rank="3"/>
  </conditionalFormatting>
  <conditionalFormatting sqref="R139">
    <cfRule type="top10" dxfId="574" priority="563" rank="3"/>
  </conditionalFormatting>
  <conditionalFormatting sqref="S139">
    <cfRule type="top10" dxfId="573" priority="562" rank="3"/>
  </conditionalFormatting>
  <conditionalFormatting sqref="Q145">
    <cfRule type="top10" dxfId="572" priority="561" rank="3"/>
  </conditionalFormatting>
  <conditionalFormatting sqref="R145">
    <cfRule type="top10" dxfId="571" priority="560" rank="3"/>
  </conditionalFormatting>
  <conditionalFormatting sqref="S145">
    <cfRule type="top10" dxfId="570" priority="559" rank="3"/>
  </conditionalFormatting>
  <conditionalFormatting sqref="Q145">
    <cfRule type="top10" dxfId="569" priority="558" rank="3"/>
  </conditionalFormatting>
  <conditionalFormatting sqref="R145">
    <cfRule type="top10" dxfId="568" priority="557" rank="3"/>
  </conditionalFormatting>
  <conditionalFormatting sqref="S145">
    <cfRule type="top10" dxfId="567" priority="556" rank="3"/>
  </conditionalFormatting>
  <conditionalFormatting sqref="Q145">
    <cfRule type="top10" dxfId="566" priority="555" rank="3"/>
  </conditionalFormatting>
  <conditionalFormatting sqref="R145">
    <cfRule type="top10" dxfId="565" priority="554" rank="3"/>
  </conditionalFormatting>
  <conditionalFormatting sqref="S145">
    <cfRule type="top10" dxfId="564" priority="553" rank="3"/>
  </conditionalFormatting>
  <conditionalFormatting sqref="Q145">
    <cfRule type="top10" dxfId="563" priority="552" rank="3"/>
  </conditionalFormatting>
  <conditionalFormatting sqref="R145">
    <cfRule type="top10" dxfId="562" priority="551" rank="3"/>
  </conditionalFormatting>
  <conditionalFormatting sqref="S145">
    <cfRule type="top10" dxfId="561" priority="550" rank="3"/>
  </conditionalFormatting>
  <conditionalFormatting sqref="Q145">
    <cfRule type="top10" dxfId="560" priority="549" rank="3"/>
  </conditionalFormatting>
  <conditionalFormatting sqref="R145">
    <cfRule type="top10" dxfId="559" priority="548" rank="3"/>
  </conditionalFormatting>
  <conditionalFormatting sqref="S145">
    <cfRule type="top10" dxfId="558" priority="547" rank="3"/>
  </conditionalFormatting>
  <conditionalFormatting sqref="Q145">
    <cfRule type="top10" dxfId="557" priority="546" rank="3"/>
  </conditionalFormatting>
  <conditionalFormatting sqref="R145">
    <cfRule type="top10" dxfId="556" priority="545" rank="3"/>
  </conditionalFormatting>
  <conditionalFormatting sqref="S145">
    <cfRule type="top10" dxfId="555" priority="544" rank="3"/>
  </conditionalFormatting>
  <conditionalFormatting sqref="Q145">
    <cfRule type="top10" dxfId="554" priority="543" rank="3"/>
  </conditionalFormatting>
  <conditionalFormatting sqref="R145">
    <cfRule type="top10" dxfId="553" priority="542" rank="3"/>
  </conditionalFormatting>
  <conditionalFormatting sqref="S145">
    <cfRule type="top10" dxfId="552" priority="541" rank="3"/>
  </conditionalFormatting>
  <conditionalFormatting sqref="Q145">
    <cfRule type="top10" dxfId="551" priority="540" rank="3"/>
  </conditionalFormatting>
  <conditionalFormatting sqref="R145">
    <cfRule type="top10" dxfId="550" priority="539" rank="3"/>
  </conditionalFormatting>
  <conditionalFormatting sqref="S145">
    <cfRule type="top10" dxfId="549" priority="538" rank="3"/>
  </conditionalFormatting>
  <conditionalFormatting sqref="Q145">
    <cfRule type="top10" dxfId="548" priority="537" rank="3"/>
  </conditionalFormatting>
  <conditionalFormatting sqref="R145">
    <cfRule type="top10" dxfId="547" priority="536" rank="3"/>
  </conditionalFormatting>
  <conditionalFormatting sqref="S145">
    <cfRule type="top10" dxfId="546" priority="535" rank="3"/>
  </conditionalFormatting>
  <conditionalFormatting sqref="Q145">
    <cfRule type="top10" dxfId="545" priority="534" rank="3"/>
  </conditionalFormatting>
  <conditionalFormatting sqref="R145">
    <cfRule type="top10" dxfId="544" priority="533" rank="3"/>
  </conditionalFormatting>
  <conditionalFormatting sqref="S145">
    <cfRule type="top10" dxfId="543" priority="532" rank="3"/>
  </conditionalFormatting>
  <conditionalFormatting sqref="Q145">
    <cfRule type="top10" dxfId="542" priority="531" rank="3"/>
  </conditionalFormatting>
  <conditionalFormatting sqref="R145">
    <cfRule type="top10" dxfId="541" priority="530" rank="3"/>
  </conditionalFormatting>
  <conditionalFormatting sqref="S145">
    <cfRule type="top10" dxfId="540" priority="529" rank="3"/>
  </conditionalFormatting>
  <conditionalFormatting sqref="Q145">
    <cfRule type="top10" dxfId="539" priority="528" rank="3"/>
  </conditionalFormatting>
  <conditionalFormatting sqref="R145">
    <cfRule type="top10" dxfId="538" priority="527" rank="3"/>
  </conditionalFormatting>
  <conditionalFormatting sqref="S145">
    <cfRule type="top10" dxfId="537" priority="526" rank="3"/>
  </conditionalFormatting>
  <conditionalFormatting sqref="Q145">
    <cfRule type="top10" dxfId="536" priority="525" rank="3"/>
  </conditionalFormatting>
  <conditionalFormatting sqref="R145">
    <cfRule type="top10" dxfId="535" priority="524" rank="3"/>
  </conditionalFormatting>
  <conditionalFormatting sqref="S145">
    <cfRule type="top10" dxfId="534" priority="523" rank="3"/>
  </conditionalFormatting>
  <conditionalFormatting sqref="Q145">
    <cfRule type="top10" dxfId="533" priority="522" rank="3"/>
  </conditionalFormatting>
  <conditionalFormatting sqref="R145">
    <cfRule type="top10" dxfId="532" priority="521" rank="3"/>
  </conditionalFormatting>
  <conditionalFormatting sqref="S145">
    <cfRule type="top10" dxfId="531" priority="520" rank="3"/>
  </conditionalFormatting>
  <conditionalFormatting sqref="Q145">
    <cfRule type="top10" dxfId="530" priority="519" rank="3"/>
  </conditionalFormatting>
  <conditionalFormatting sqref="R145">
    <cfRule type="top10" dxfId="529" priority="518" rank="3"/>
  </conditionalFormatting>
  <conditionalFormatting sqref="S145">
    <cfRule type="top10" dxfId="528" priority="517" rank="3"/>
  </conditionalFormatting>
  <conditionalFormatting sqref="Q145">
    <cfRule type="top10" dxfId="527" priority="516" rank="3"/>
  </conditionalFormatting>
  <conditionalFormatting sqref="R145">
    <cfRule type="top10" dxfId="526" priority="515" rank="3"/>
  </conditionalFormatting>
  <conditionalFormatting sqref="S145">
    <cfRule type="top10" dxfId="525" priority="514" rank="3"/>
  </conditionalFormatting>
  <conditionalFormatting sqref="Q145">
    <cfRule type="top10" dxfId="524" priority="513" rank="3"/>
  </conditionalFormatting>
  <conditionalFormatting sqref="R145">
    <cfRule type="top10" dxfId="523" priority="512" rank="3"/>
  </conditionalFormatting>
  <conditionalFormatting sqref="S145">
    <cfRule type="top10" dxfId="522" priority="511" rank="3"/>
  </conditionalFormatting>
  <conditionalFormatting sqref="Q145">
    <cfRule type="top10" dxfId="521" priority="510" rank="3"/>
  </conditionalFormatting>
  <conditionalFormatting sqref="R145">
    <cfRule type="top10" dxfId="520" priority="509" rank="3"/>
  </conditionalFormatting>
  <conditionalFormatting sqref="S145">
    <cfRule type="top10" dxfId="519" priority="508" rank="3"/>
  </conditionalFormatting>
  <conditionalFormatting sqref="AI4">
    <cfRule type="top10" dxfId="518" priority="507" rank="3"/>
  </conditionalFormatting>
  <conditionalFormatting sqref="AJ4">
    <cfRule type="top10" dxfId="517" priority="506" rank="3"/>
  </conditionalFormatting>
  <conditionalFormatting sqref="AK4">
    <cfRule type="top10" dxfId="516" priority="505" rank="3"/>
  </conditionalFormatting>
  <conditionalFormatting sqref="AI5">
    <cfRule type="top10" dxfId="515" priority="504" rank="3"/>
  </conditionalFormatting>
  <conditionalFormatting sqref="AJ5">
    <cfRule type="top10" dxfId="514" priority="503" rank="3"/>
  </conditionalFormatting>
  <conditionalFormatting sqref="AK5">
    <cfRule type="top10" dxfId="513" priority="502" rank="3"/>
  </conditionalFormatting>
  <conditionalFormatting sqref="AI5">
    <cfRule type="top10" dxfId="512" priority="501" rank="3"/>
  </conditionalFormatting>
  <conditionalFormatting sqref="AJ5">
    <cfRule type="top10" dxfId="511" priority="500" rank="3"/>
  </conditionalFormatting>
  <conditionalFormatting sqref="AK5">
    <cfRule type="top10" dxfId="510" priority="499" rank="3"/>
  </conditionalFormatting>
  <conditionalFormatting sqref="AI21:AI27">
    <cfRule type="top10" dxfId="509" priority="498" rank="3"/>
  </conditionalFormatting>
  <conditionalFormatting sqref="AJ21:AJ27">
    <cfRule type="top10" dxfId="508" priority="497" rank="3"/>
  </conditionalFormatting>
  <conditionalFormatting sqref="AK21:AK27">
    <cfRule type="top10" dxfId="507" priority="496" rank="3"/>
  </conditionalFormatting>
  <conditionalFormatting sqref="AI21">
    <cfRule type="top10" dxfId="506" priority="495" rank="3"/>
  </conditionalFormatting>
  <conditionalFormatting sqref="AJ21">
    <cfRule type="top10" dxfId="505" priority="494" rank="3"/>
  </conditionalFormatting>
  <conditionalFormatting sqref="AK21">
    <cfRule type="top10" dxfId="504" priority="493" rank="3"/>
  </conditionalFormatting>
  <conditionalFormatting sqref="AI22">
    <cfRule type="top10" dxfId="503" priority="492" rank="3"/>
  </conditionalFormatting>
  <conditionalFormatting sqref="AJ22">
    <cfRule type="top10" dxfId="502" priority="491" rank="3"/>
  </conditionalFormatting>
  <conditionalFormatting sqref="AK22">
    <cfRule type="top10" dxfId="501" priority="490" rank="3"/>
  </conditionalFormatting>
  <conditionalFormatting sqref="AI23">
    <cfRule type="top10" dxfId="500" priority="489" rank="3"/>
  </conditionalFormatting>
  <conditionalFormatting sqref="AJ23">
    <cfRule type="top10" dxfId="499" priority="488" rank="3"/>
  </conditionalFormatting>
  <conditionalFormatting sqref="AK23">
    <cfRule type="top10" dxfId="498" priority="487" rank="3"/>
  </conditionalFormatting>
  <conditionalFormatting sqref="AI24">
    <cfRule type="top10" dxfId="497" priority="486" rank="3"/>
  </conditionalFormatting>
  <conditionalFormatting sqref="AJ24">
    <cfRule type="top10" dxfId="496" priority="485" rank="3"/>
  </conditionalFormatting>
  <conditionalFormatting sqref="AK24">
    <cfRule type="top10" dxfId="495" priority="484" rank="3"/>
  </conditionalFormatting>
  <conditionalFormatting sqref="AI25">
    <cfRule type="top10" dxfId="494" priority="483" rank="3"/>
  </conditionalFormatting>
  <conditionalFormatting sqref="AJ25">
    <cfRule type="top10" dxfId="493" priority="482" rank="3"/>
  </conditionalFormatting>
  <conditionalFormatting sqref="AK25">
    <cfRule type="top10" dxfId="492" priority="481" rank="3"/>
  </conditionalFormatting>
  <conditionalFormatting sqref="AI26">
    <cfRule type="top10" dxfId="491" priority="480" rank="3"/>
  </conditionalFormatting>
  <conditionalFormatting sqref="AJ26">
    <cfRule type="top10" dxfId="490" priority="479" rank="3"/>
  </conditionalFormatting>
  <conditionalFormatting sqref="AK26">
    <cfRule type="top10" dxfId="489" priority="478" rank="3"/>
  </conditionalFormatting>
  <conditionalFormatting sqref="AI27">
    <cfRule type="top10" dxfId="488" priority="477" rank="3"/>
  </conditionalFormatting>
  <conditionalFormatting sqref="AJ27">
    <cfRule type="top10" dxfId="487" priority="476" rank="3"/>
  </conditionalFormatting>
  <conditionalFormatting sqref="AK27">
    <cfRule type="top10" dxfId="486" priority="475" rank="3"/>
  </conditionalFormatting>
  <conditionalFormatting sqref="AI28">
    <cfRule type="top10" dxfId="485" priority="474" rank="3"/>
  </conditionalFormatting>
  <conditionalFormatting sqref="AJ28">
    <cfRule type="top10" dxfId="484" priority="473" rank="3"/>
  </conditionalFormatting>
  <conditionalFormatting sqref="AK28">
    <cfRule type="top10" dxfId="483" priority="472" rank="3"/>
  </conditionalFormatting>
  <conditionalFormatting sqref="AI29:AI32">
    <cfRule type="top10" dxfId="482" priority="471" rank="3"/>
  </conditionalFormatting>
  <conditionalFormatting sqref="AJ29:AJ32">
    <cfRule type="top10" dxfId="481" priority="470" rank="3"/>
  </conditionalFormatting>
  <conditionalFormatting sqref="AK29:AK32">
    <cfRule type="top10" dxfId="480" priority="469" rank="3"/>
  </conditionalFormatting>
  <conditionalFormatting sqref="AI29">
    <cfRule type="top10" dxfId="479" priority="468" rank="3"/>
  </conditionalFormatting>
  <conditionalFormatting sqref="AJ29">
    <cfRule type="top10" dxfId="478" priority="467" rank="3"/>
  </conditionalFormatting>
  <conditionalFormatting sqref="AK29">
    <cfRule type="top10" dxfId="477" priority="466" rank="3"/>
  </conditionalFormatting>
  <conditionalFormatting sqref="AI30">
    <cfRule type="top10" dxfId="476" priority="465" rank="3"/>
  </conditionalFormatting>
  <conditionalFormatting sqref="AJ30">
    <cfRule type="top10" dxfId="475" priority="464" rank="3"/>
  </conditionalFormatting>
  <conditionalFormatting sqref="AK30">
    <cfRule type="top10" dxfId="474" priority="463" rank="3"/>
  </conditionalFormatting>
  <conditionalFormatting sqref="AI31">
    <cfRule type="top10" dxfId="473" priority="462" rank="3"/>
  </conditionalFormatting>
  <conditionalFormatting sqref="AJ31">
    <cfRule type="top10" dxfId="472" priority="461" rank="3"/>
  </conditionalFormatting>
  <conditionalFormatting sqref="AK31">
    <cfRule type="top10" dxfId="471" priority="460" rank="3"/>
  </conditionalFormatting>
  <conditionalFormatting sqref="AI32">
    <cfRule type="top10" dxfId="470" priority="459" rank="3"/>
  </conditionalFormatting>
  <conditionalFormatting sqref="AJ32">
    <cfRule type="top10" dxfId="469" priority="458" rank="3"/>
  </conditionalFormatting>
  <conditionalFormatting sqref="AK32">
    <cfRule type="top10" dxfId="468" priority="457" rank="3"/>
  </conditionalFormatting>
  <conditionalFormatting sqref="AI61">
    <cfRule type="top10" dxfId="467" priority="456" rank="3"/>
  </conditionalFormatting>
  <conditionalFormatting sqref="AJ61">
    <cfRule type="top10" dxfId="466" priority="455" rank="3"/>
  </conditionalFormatting>
  <conditionalFormatting sqref="AK61">
    <cfRule type="top10" dxfId="465" priority="454" rank="3"/>
  </conditionalFormatting>
  <conditionalFormatting sqref="AI62:AI71">
    <cfRule type="top10" dxfId="464" priority="453" rank="3"/>
  </conditionalFormatting>
  <conditionalFormatting sqref="AJ62:AJ71">
    <cfRule type="top10" dxfId="463" priority="452" rank="3"/>
  </conditionalFormatting>
  <conditionalFormatting sqref="AK62:AK71">
    <cfRule type="top10" dxfId="462" priority="451" rank="3"/>
  </conditionalFormatting>
  <conditionalFormatting sqref="AI62">
    <cfRule type="top10" dxfId="461" priority="450" rank="3"/>
  </conditionalFormatting>
  <conditionalFormatting sqref="AJ62">
    <cfRule type="top10" dxfId="460" priority="449" rank="3"/>
  </conditionalFormatting>
  <conditionalFormatting sqref="AK62">
    <cfRule type="top10" dxfId="459" priority="448" rank="3"/>
  </conditionalFormatting>
  <conditionalFormatting sqref="AI63">
    <cfRule type="top10" dxfId="458" priority="447" rank="3"/>
  </conditionalFormatting>
  <conditionalFormatting sqref="AJ63">
    <cfRule type="top10" dxfId="457" priority="446" rank="3"/>
  </conditionalFormatting>
  <conditionalFormatting sqref="AK63">
    <cfRule type="top10" dxfId="456" priority="445" rank="3"/>
  </conditionalFormatting>
  <conditionalFormatting sqref="AI64">
    <cfRule type="top10" dxfId="455" priority="444" rank="3"/>
  </conditionalFormatting>
  <conditionalFormatting sqref="AJ64">
    <cfRule type="top10" dxfId="454" priority="443" rank="3"/>
  </conditionalFormatting>
  <conditionalFormatting sqref="AK64">
    <cfRule type="top10" dxfId="453" priority="442" rank="3"/>
  </conditionalFormatting>
  <conditionalFormatting sqref="AI65">
    <cfRule type="top10" dxfId="452" priority="441" rank="3"/>
  </conditionalFormatting>
  <conditionalFormatting sqref="AJ65">
    <cfRule type="top10" dxfId="451" priority="440" rank="3"/>
  </conditionalFormatting>
  <conditionalFormatting sqref="AK65">
    <cfRule type="top10" dxfId="450" priority="439" rank="3"/>
  </conditionalFormatting>
  <conditionalFormatting sqref="AI66">
    <cfRule type="top10" dxfId="449" priority="438" rank="3"/>
  </conditionalFormatting>
  <conditionalFormatting sqref="AJ66">
    <cfRule type="top10" dxfId="448" priority="437" rank="3"/>
  </conditionalFormatting>
  <conditionalFormatting sqref="AK66">
    <cfRule type="top10" dxfId="447" priority="436" rank="3"/>
  </conditionalFormatting>
  <conditionalFormatting sqref="AI67">
    <cfRule type="top10" dxfId="446" priority="435" rank="3"/>
  </conditionalFormatting>
  <conditionalFormatting sqref="AJ67">
    <cfRule type="top10" dxfId="445" priority="434" rank="3"/>
  </conditionalFormatting>
  <conditionalFormatting sqref="AK67">
    <cfRule type="top10" dxfId="444" priority="433" rank="3"/>
  </conditionalFormatting>
  <conditionalFormatting sqref="AI68">
    <cfRule type="top10" dxfId="443" priority="432" rank="3"/>
  </conditionalFormatting>
  <conditionalFormatting sqref="AJ68">
    <cfRule type="top10" dxfId="442" priority="431" rank="3"/>
  </conditionalFormatting>
  <conditionalFormatting sqref="AK68">
    <cfRule type="top10" dxfId="441" priority="430" rank="3"/>
  </conditionalFormatting>
  <conditionalFormatting sqref="AI69">
    <cfRule type="top10" dxfId="440" priority="429" rank="3"/>
  </conditionalFormatting>
  <conditionalFormatting sqref="AJ69">
    <cfRule type="top10" dxfId="439" priority="428" rank="3"/>
  </conditionalFormatting>
  <conditionalFormatting sqref="AK69">
    <cfRule type="top10" dxfId="438" priority="427" rank="3"/>
  </conditionalFormatting>
  <conditionalFormatting sqref="AI70">
    <cfRule type="top10" dxfId="437" priority="426" rank="3"/>
  </conditionalFormatting>
  <conditionalFormatting sqref="AJ70">
    <cfRule type="top10" dxfId="436" priority="425" rank="3"/>
  </conditionalFormatting>
  <conditionalFormatting sqref="AK70">
    <cfRule type="top10" dxfId="435" priority="424" rank="3"/>
  </conditionalFormatting>
  <conditionalFormatting sqref="AI71">
    <cfRule type="top10" dxfId="434" priority="423" rank="3"/>
  </conditionalFormatting>
  <conditionalFormatting sqref="AJ71">
    <cfRule type="top10" dxfId="433" priority="422" rank="3"/>
  </conditionalFormatting>
  <conditionalFormatting sqref="AK71">
    <cfRule type="top10" dxfId="432" priority="421" rank="3"/>
  </conditionalFormatting>
  <conditionalFormatting sqref="AI72">
    <cfRule type="top10" dxfId="431" priority="420" rank="3"/>
  </conditionalFormatting>
  <conditionalFormatting sqref="AJ72">
    <cfRule type="top10" dxfId="430" priority="419" rank="3"/>
  </conditionalFormatting>
  <conditionalFormatting sqref="AK72">
    <cfRule type="top10" dxfId="429" priority="418" rank="3"/>
  </conditionalFormatting>
  <conditionalFormatting sqref="AI73:AI82">
    <cfRule type="top10" dxfId="428" priority="417" rank="3"/>
  </conditionalFormatting>
  <conditionalFormatting sqref="AJ73:AJ82">
    <cfRule type="top10" dxfId="427" priority="416" rank="3"/>
  </conditionalFormatting>
  <conditionalFormatting sqref="AK73:AK82">
    <cfRule type="top10" dxfId="426" priority="415" rank="3"/>
  </conditionalFormatting>
  <conditionalFormatting sqref="AI73">
    <cfRule type="top10" dxfId="425" priority="414" rank="3"/>
  </conditionalFormatting>
  <conditionalFormatting sqref="AJ73">
    <cfRule type="top10" dxfId="424" priority="413" rank="3"/>
  </conditionalFormatting>
  <conditionalFormatting sqref="AK73">
    <cfRule type="top10" dxfId="423" priority="412" rank="3"/>
  </conditionalFormatting>
  <conditionalFormatting sqref="AI74">
    <cfRule type="top10" dxfId="422" priority="411" rank="3"/>
  </conditionalFormatting>
  <conditionalFormatting sqref="AJ74">
    <cfRule type="top10" dxfId="421" priority="410" rank="3"/>
  </conditionalFormatting>
  <conditionalFormatting sqref="AK74">
    <cfRule type="top10" dxfId="420" priority="409" rank="3"/>
  </conditionalFormatting>
  <conditionalFormatting sqref="AI75">
    <cfRule type="top10" dxfId="419" priority="408" rank="3"/>
  </conditionalFormatting>
  <conditionalFormatting sqref="AJ75">
    <cfRule type="top10" dxfId="418" priority="407" rank="3"/>
  </conditionalFormatting>
  <conditionalFormatting sqref="AK75">
    <cfRule type="top10" dxfId="417" priority="406" rank="3"/>
  </conditionalFormatting>
  <conditionalFormatting sqref="AI76">
    <cfRule type="top10" dxfId="416" priority="405" rank="3"/>
  </conditionalFormatting>
  <conditionalFormatting sqref="AJ76">
    <cfRule type="top10" dxfId="415" priority="404" rank="3"/>
  </conditionalFormatting>
  <conditionalFormatting sqref="AK76">
    <cfRule type="top10" dxfId="414" priority="403" rank="3"/>
  </conditionalFormatting>
  <conditionalFormatting sqref="AI77">
    <cfRule type="top10" dxfId="413" priority="402" rank="3"/>
  </conditionalFormatting>
  <conditionalFormatting sqref="AJ77">
    <cfRule type="top10" dxfId="412" priority="401" rank="3"/>
  </conditionalFormatting>
  <conditionalFormatting sqref="AK77">
    <cfRule type="top10" dxfId="411" priority="400" rank="3"/>
  </conditionalFormatting>
  <conditionalFormatting sqref="AI78">
    <cfRule type="top10" dxfId="410" priority="399" rank="3"/>
  </conditionalFormatting>
  <conditionalFormatting sqref="AJ78">
    <cfRule type="top10" dxfId="409" priority="398" rank="3"/>
  </conditionalFormatting>
  <conditionalFormatting sqref="AK78">
    <cfRule type="top10" dxfId="408" priority="397" rank="3"/>
  </conditionalFormatting>
  <conditionalFormatting sqref="AI79">
    <cfRule type="top10" dxfId="407" priority="396" rank="3"/>
  </conditionalFormatting>
  <conditionalFormatting sqref="AJ79">
    <cfRule type="top10" dxfId="406" priority="395" rank="3"/>
  </conditionalFormatting>
  <conditionalFormatting sqref="AK79">
    <cfRule type="top10" dxfId="405" priority="394" rank="3"/>
  </conditionalFormatting>
  <conditionalFormatting sqref="AI80">
    <cfRule type="top10" dxfId="404" priority="393" rank="3"/>
  </conditionalFormatting>
  <conditionalFormatting sqref="AJ80">
    <cfRule type="top10" dxfId="403" priority="392" rank="3"/>
  </conditionalFormatting>
  <conditionalFormatting sqref="AK80">
    <cfRule type="top10" dxfId="402" priority="391" rank="3"/>
  </conditionalFormatting>
  <conditionalFormatting sqref="AI81">
    <cfRule type="top10" dxfId="401" priority="390" rank="3"/>
  </conditionalFormatting>
  <conditionalFormatting sqref="AJ81">
    <cfRule type="top10" dxfId="400" priority="389" rank="3"/>
  </conditionalFormatting>
  <conditionalFormatting sqref="AK81">
    <cfRule type="top10" dxfId="399" priority="388" rank="3"/>
  </conditionalFormatting>
  <conditionalFormatting sqref="AI82">
    <cfRule type="top10" dxfId="398" priority="387" rank="3"/>
  </conditionalFormatting>
  <conditionalFormatting sqref="AJ82">
    <cfRule type="top10" dxfId="397" priority="386" rank="3"/>
  </conditionalFormatting>
  <conditionalFormatting sqref="AK82">
    <cfRule type="top10" dxfId="396" priority="385" rank="3"/>
  </conditionalFormatting>
  <conditionalFormatting sqref="AI83">
    <cfRule type="top10" dxfId="395" priority="384" rank="3"/>
  </conditionalFormatting>
  <conditionalFormatting sqref="AJ83">
    <cfRule type="top10" dxfId="394" priority="383" rank="3"/>
  </conditionalFormatting>
  <conditionalFormatting sqref="AK83">
    <cfRule type="top10" dxfId="393" priority="382" rank="3"/>
  </conditionalFormatting>
  <conditionalFormatting sqref="AI84:AI94">
    <cfRule type="top10" dxfId="392" priority="381" rank="3"/>
  </conditionalFormatting>
  <conditionalFormatting sqref="AJ84:AJ94">
    <cfRule type="top10" dxfId="391" priority="380" rank="3"/>
  </conditionalFormatting>
  <conditionalFormatting sqref="AK84:AK94">
    <cfRule type="top10" dxfId="390" priority="379" rank="3"/>
  </conditionalFormatting>
  <conditionalFormatting sqref="AI84">
    <cfRule type="top10" dxfId="389" priority="378" rank="3"/>
  </conditionalFormatting>
  <conditionalFormatting sqref="AJ84">
    <cfRule type="top10" dxfId="388" priority="377" rank="3"/>
  </conditionalFormatting>
  <conditionalFormatting sqref="AK84">
    <cfRule type="top10" dxfId="387" priority="376" rank="3"/>
  </conditionalFormatting>
  <conditionalFormatting sqref="AI85">
    <cfRule type="top10" dxfId="386" priority="375" rank="3"/>
  </conditionalFormatting>
  <conditionalFormatting sqref="AJ85">
    <cfRule type="top10" dxfId="385" priority="374" rank="3"/>
  </conditionalFormatting>
  <conditionalFormatting sqref="AK85">
    <cfRule type="top10" dxfId="384" priority="373" rank="3"/>
  </conditionalFormatting>
  <conditionalFormatting sqref="AI86">
    <cfRule type="top10" dxfId="383" priority="372" rank="3"/>
  </conditionalFormatting>
  <conditionalFormatting sqref="AJ86">
    <cfRule type="top10" dxfId="382" priority="371" rank="3"/>
  </conditionalFormatting>
  <conditionalFormatting sqref="AK86">
    <cfRule type="top10" dxfId="381" priority="370" rank="3"/>
  </conditionalFormatting>
  <conditionalFormatting sqref="AI87">
    <cfRule type="top10" dxfId="380" priority="369" rank="3"/>
  </conditionalFormatting>
  <conditionalFormatting sqref="AJ87">
    <cfRule type="top10" dxfId="379" priority="368" rank="3"/>
  </conditionalFormatting>
  <conditionalFormatting sqref="AK87">
    <cfRule type="top10" dxfId="378" priority="367" rank="3"/>
  </conditionalFormatting>
  <conditionalFormatting sqref="AI88">
    <cfRule type="top10" dxfId="377" priority="366" rank="3"/>
  </conditionalFormatting>
  <conditionalFormatting sqref="AJ88">
    <cfRule type="top10" dxfId="376" priority="365" rank="3"/>
  </conditionalFormatting>
  <conditionalFormatting sqref="AK88">
    <cfRule type="top10" dxfId="375" priority="364" rank="3"/>
  </conditionalFormatting>
  <conditionalFormatting sqref="AI89">
    <cfRule type="top10" dxfId="374" priority="363" rank="3"/>
  </conditionalFormatting>
  <conditionalFormatting sqref="AJ89">
    <cfRule type="top10" dxfId="373" priority="362" rank="3"/>
  </conditionalFormatting>
  <conditionalFormatting sqref="AK89">
    <cfRule type="top10" dxfId="372" priority="361" rank="3"/>
  </conditionalFormatting>
  <conditionalFormatting sqref="AI90">
    <cfRule type="top10" dxfId="371" priority="360" rank="3"/>
  </conditionalFormatting>
  <conditionalFormatting sqref="AJ90">
    <cfRule type="top10" dxfId="370" priority="359" rank="3"/>
  </conditionalFormatting>
  <conditionalFormatting sqref="AK90">
    <cfRule type="top10" dxfId="369" priority="358" rank="3"/>
  </conditionalFormatting>
  <conditionalFormatting sqref="AI91">
    <cfRule type="top10" dxfId="368" priority="357" rank="3"/>
  </conditionalFormatting>
  <conditionalFormatting sqref="AJ91">
    <cfRule type="top10" dxfId="367" priority="356" rank="3"/>
  </conditionalFormatting>
  <conditionalFormatting sqref="AK91">
    <cfRule type="top10" dxfId="366" priority="355" rank="3"/>
  </conditionalFormatting>
  <conditionalFormatting sqref="AI92">
    <cfRule type="top10" dxfId="365" priority="354" rank="3"/>
  </conditionalFormatting>
  <conditionalFormatting sqref="AJ92">
    <cfRule type="top10" dxfId="364" priority="353" rank="3"/>
  </conditionalFormatting>
  <conditionalFormatting sqref="AK92">
    <cfRule type="top10" dxfId="363" priority="352" rank="3"/>
  </conditionalFormatting>
  <conditionalFormatting sqref="AI93">
    <cfRule type="top10" dxfId="362" priority="351" rank="3"/>
  </conditionalFormatting>
  <conditionalFormatting sqref="AJ93">
    <cfRule type="top10" dxfId="361" priority="350" rank="3"/>
  </conditionalFormatting>
  <conditionalFormatting sqref="AK93">
    <cfRule type="top10" dxfId="360" priority="349" rank="3"/>
  </conditionalFormatting>
  <conditionalFormatting sqref="AI94">
    <cfRule type="top10" dxfId="359" priority="348" rank="3"/>
  </conditionalFormatting>
  <conditionalFormatting sqref="AJ94">
    <cfRule type="top10" dxfId="358" priority="347" rank="3"/>
  </conditionalFormatting>
  <conditionalFormatting sqref="AK94">
    <cfRule type="top10" dxfId="357" priority="346" rank="3"/>
  </conditionalFormatting>
  <conditionalFormatting sqref="AI95">
    <cfRule type="top10" dxfId="356" priority="345" rank="3"/>
  </conditionalFormatting>
  <conditionalFormatting sqref="AJ95">
    <cfRule type="top10" dxfId="355" priority="344" rank="3"/>
  </conditionalFormatting>
  <conditionalFormatting sqref="AK95">
    <cfRule type="top10" dxfId="354" priority="343" rank="3"/>
  </conditionalFormatting>
  <conditionalFormatting sqref="AI96:AI105">
    <cfRule type="top10" dxfId="353" priority="342" rank="3"/>
  </conditionalFormatting>
  <conditionalFormatting sqref="AJ96:AJ105">
    <cfRule type="top10" dxfId="352" priority="341" rank="3"/>
  </conditionalFormatting>
  <conditionalFormatting sqref="AK96:AK105">
    <cfRule type="top10" dxfId="351" priority="340" rank="3"/>
  </conditionalFormatting>
  <conditionalFormatting sqref="AI96">
    <cfRule type="top10" dxfId="350" priority="339" rank="3"/>
  </conditionalFormatting>
  <conditionalFormatting sqref="AJ96">
    <cfRule type="top10" dxfId="349" priority="338" rank="3"/>
  </conditionalFormatting>
  <conditionalFormatting sqref="AK96">
    <cfRule type="top10" dxfId="348" priority="337" rank="3"/>
  </conditionalFormatting>
  <conditionalFormatting sqref="AI97">
    <cfRule type="top10" dxfId="347" priority="336" rank="3"/>
  </conditionalFormatting>
  <conditionalFormatting sqref="AJ97">
    <cfRule type="top10" dxfId="346" priority="335" rank="3"/>
  </conditionalFormatting>
  <conditionalFormatting sqref="AK97">
    <cfRule type="top10" dxfId="345" priority="334" rank="3"/>
  </conditionalFormatting>
  <conditionalFormatting sqref="AI98">
    <cfRule type="top10" dxfId="344" priority="333" rank="3"/>
  </conditionalFormatting>
  <conditionalFormatting sqref="AJ98">
    <cfRule type="top10" dxfId="343" priority="332" rank="3"/>
  </conditionalFormatting>
  <conditionalFormatting sqref="AK98">
    <cfRule type="top10" dxfId="342" priority="331" rank="3"/>
  </conditionalFormatting>
  <conditionalFormatting sqref="AI99">
    <cfRule type="top10" dxfId="341" priority="330" rank="3"/>
  </conditionalFormatting>
  <conditionalFormatting sqref="AJ99">
    <cfRule type="top10" dxfId="340" priority="329" rank="3"/>
  </conditionalFormatting>
  <conditionalFormatting sqref="AK99">
    <cfRule type="top10" dxfId="339" priority="328" rank="3"/>
  </conditionalFormatting>
  <conditionalFormatting sqref="AI100">
    <cfRule type="top10" dxfId="338" priority="327" rank="3"/>
  </conditionalFormatting>
  <conditionalFormatting sqref="AJ100">
    <cfRule type="top10" dxfId="337" priority="326" rank="3"/>
  </conditionalFormatting>
  <conditionalFormatting sqref="AK100">
    <cfRule type="top10" dxfId="336" priority="325" rank="3"/>
  </conditionalFormatting>
  <conditionalFormatting sqref="AI101">
    <cfRule type="top10" dxfId="335" priority="324" rank="3"/>
  </conditionalFormatting>
  <conditionalFormatting sqref="AJ101">
    <cfRule type="top10" dxfId="334" priority="323" rank="3"/>
  </conditionalFormatting>
  <conditionalFormatting sqref="AK101">
    <cfRule type="top10" dxfId="333" priority="322" rank="3"/>
  </conditionalFormatting>
  <conditionalFormatting sqref="AI102">
    <cfRule type="top10" dxfId="332" priority="321" rank="3"/>
  </conditionalFormatting>
  <conditionalFormatting sqref="AJ102">
    <cfRule type="top10" dxfId="331" priority="320" rank="3"/>
  </conditionalFormatting>
  <conditionalFormatting sqref="AK102">
    <cfRule type="top10" dxfId="330" priority="319" rank="3"/>
  </conditionalFormatting>
  <conditionalFormatting sqref="AI103">
    <cfRule type="top10" dxfId="329" priority="318" rank="3"/>
  </conditionalFormatting>
  <conditionalFormatting sqref="AJ103">
    <cfRule type="top10" dxfId="328" priority="317" rank="3"/>
  </conditionalFormatting>
  <conditionalFormatting sqref="AK103">
    <cfRule type="top10" dxfId="327" priority="316" rank="3"/>
  </conditionalFormatting>
  <conditionalFormatting sqref="AI104">
    <cfRule type="top10" dxfId="326" priority="315" rank="3"/>
  </conditionalFormatting>
  <conditionalFormatting sqref="AJ104">
    <cfRule type="top10" dxfId="325" priority="314" rank="3"/>
  </conditionalFormatting>
  <conditionalFormatting sqref="AK104">
    <cfRule type="top10" dxfId="324" priority="313" rank="3"/>
  </conditionalFormatting>
  <conditionalFormatting sqref="AI105">
    <cfRule type="top10" dxfId="323" priority="312" rank="3"/>
  </conditionalFormatting>
  <conditionalFormatting sqref="AJ105">
    <cfRule type="top10" dxfId="322" priority="311" rank="3"/>
  </conditionalFormatting>
  <conditionalFormatting sqref="AK105">
    <cfRule type="top10" dxfId="321" priority="310" rank="3"/>
  </conditionalFormatting>
  <conditionalFormatting sqref="AI106">
    <cfRule type="top10" dxfId="320" priority="309" rank="3"/>
  </conditionalFormatting>
  <conditionalFormatting sqref="AJ106">
    <cfRule type="top10" dxfId="319" priority="308" rank="3"/>
  </conditionalFormatting>
  <conditionalFormatting sqref="AK106">
    <cfRule type="top10" dxfId="318" priority="307" rank="3"/>
  </conditionalFormatting>
  <conditionalFormatting sqref="AI107:AI116">
    <cfRule type="top10" dxfId="317" priority="306" rank="3"/>
  </conditionalFormatting>
  <conditionalFormatting sqref="AJ107:AJ116">
    <cfRule type="top10" dxfId="316" priority="305" rank="3"/>
  </conditionalFormatting>
  <conditionalFormatting sqref="AK107:AK116">
    <cfRule type="top10" dxfId="315" priority="304" rank="3"/>
  </conditionalFormatting>
  <conditionalFormatting sqref="AI107">
    <cfRule type="top10" dxfId="314" priority="303" rank="3"/>
  </conditionalFormatting>
  <conditionalFormatting sqref="AJ107">
    <cfRule type="top10" dxfId="313" priority="302" rank="3"/>
  </conditionalFormatting>
  <conditionalFormatting sqref="AK107">
    <cfRule type="top10" dxfId="312" priority="301" rank="3"/>
  </conditionalFormatting>
  <conditionalFormatting sqref="AI108">
    <cfRule type="top10" dxfId="311" priority="300" rank="3"/>
  </conditionalFormatting>
  <conditionalFormatting sqref="AJ108">
    <cfRule type="top10" dxfId="310" priority="299" rank="3"/>
  </conditionalFormatting>
  <conditionalFormatting sqref="AK108">
    <cfRule type="top10" dxfId="309" priority="298" rank="3"/>
  </conditionalFormatting>
  <conditionalFormatting sqref="AI109">
    <cfRule type="top10" dxfId="308" priority="297" rank="3"/>
  </conditionalFormatting>
  <conditionalFormatting sqref="AJ109">
    <cfRule type="top10" dxfId="307" priority="296" rank="3"/>
  </conditionalFormatting>
  <conditionalFormatting sqref="AK109">
    <cfRule type="top10" dxfId="306" priority="295" rank="3"/>
  </conditionalFormatting>
  <conditionalFormatting sqref="AI110">
    <cfRule type="top10" dxfId="305" priority="294" rank="3"/>
  </conditionalFormatting>
  <conditionalFormatting sqref="AJ110">
    <cfRule type="top10" dxfId="304" priority="293" rank="3"/>
  </conditionalFormatting>
  <conditionalFormatting sqref="AK110">
    <cfRule type="top10" dxfId="303" priority="292" rank="3"/>
  </conditionalFormatting>
  <conditionalFormatting sqref="AI111">
    <cfRule type="top10" dxfId="302" priority="291" rank="3"/>
  </conditionalFormatting>
  <conditionalFormatting sqref="AJ111">
    <cfRule type="top10" dxfId="301" priority="290" rank="3"/>
  </conditionalFormatting>
  <conditionalFormatting sqref="AK111">
    <cfRule type="top10" dxfId="300" priority="289" rank="3"/>
  </conditionalFormatting>
  <conditionalFormatting sqref="AI112">
    <cfRule type="top10" dxfId="299" priority="288" rank="3"/>
  </conditionalFormatting>
  <conditionalFormatting sqref="AJ112">
    <cfRule type="top10" dxfId="298" priority="287" rank="3"/>
  </conditionalFormatting>
  <conditionalFormatting sqref="AK112">
    <cfRule type="top10" dxfId="297" priority="286" rank="3"/>
  </conditionalFormatting>
  <conditionalFormatting sqref="AI113">
    <cfRule type="top10" dxfId="296" priority="285" rank="3"/>
  </conditionalFormatting>
  <conditionalFormatting sqref="AJ113">
    <cfRule type="top10" dxfId="295" priority="284" rank="3"/>
  </conditionalFormatting>
  <conditionalFormatting sqref="AK113">
    <cfRule type="top10" dxfId="294" priority="283" rank="3"/>
  </conditionalFormatting>
  <conditionalFormatting sqref="AI114">
    <cfRule type="top10" dxfId="293" priority="282" rank="3"/>
  </conditionalFormatting>
  <conditionalFormatting sqref="AJ114">
    <cfRule type="top10" dxfId="292" priority="281" rank="3"/>
  </conditionalFormatting>
  <conditionalFormatting sqref="AK114">
    <cfRule type="top10" dxfId="291" priority="280" rank="3"/>
  </conditionalFormatting>
  <conditionalFormatting sqref="AI115">
    <cfRule type="top10" dxfId="290" priority="279" rank="3"/>
  </conditionalFormatting>
  <conditionalFormatting sqref="AJ115">
    <cfRule type="top10" dxfId="289" priority="278" rank="3"/>
  </conditionalFormatting>
  <conditionalFormatting sqref="AK115">
    <cfRule type="top10" dxfId="288" priority="277" rank="3"/>
  </conditionalFormatting>
  <conditionalFormatting sqref="AI116">
    <cfRule type="top10" dxfId="287" priority="276" rank="3"/>
  </conditionalFormatting>
  <conditionalFormatting sqref="AJ116">
    <cfRule type="top10" dxfId="286" priority="275" rank="3"/>
  </conditionalFormatting>
  <conditionalFormatting sqref="AK116">
    <cfRule type="top10" dxfId="285" priority="274" rank="3"/>
  </conditionalFormatting>
  <conditionalFormatting sqref="AI117">
    <cfRule type="top10" dxfId="284" priority="273" rank="3"/>
  </conditionalFormatting>
  <conditionalFormatting sqref="AJ117">
    <cfRule type="top10" dxfId="283" priority="272" rank="3"/>
  </conditionalFormatting>
  <conditionalFormatting sqref="AK117">
    <cfRule type="top10" dxfId="282" priority="271" rank="3"/>
  </conditionalFormatting>
  <conditionalFormatting sqref="AI118:AI128">
    <cfRule type="top10" dxfId="281" priority="270" rank="3"/>
  </conditionalFormatting>
  <conditionalFormatting sqref="AJ118:AJ128">
    <cfRule type="top10" dxfId="280" priority="269" rank="3"/>
  </conditionalFormatting>
  <conditionalFormatting sqref="AK118:AK128">
    <cfRule type="top10" dxfId="279" priority="268" rank="3"/>
  </conditionalFormatting>
  <conditionalFormatting sqref="AI118">
    <cfRule type="top10" dxfId="278" priority="267" rank="3"/>
  </conditionalFormatting>
  <conditionalFormatting sqref="AJ118">
    <cfRule type="top10" dxfId="277" priority="266" rank="3"/>
  </conditionalFormatting>
  <conditionalFormatting sqref="AK118">
    <cfRule type="top10" dxfId="276" priority="265" rank="3"/>
  </conditionalFormatting>
  <conditionalFormatting sqref="AI119">
    <cfRule type="top10" dxfId="275" priority="264" rank="3"/>
  </conditionalFormatting>
  <conditionalFormatting sqref="AJ119">
    <cfRule type="top10" dxfId="274" priority="263" rank="3"/>
  </conditionalFormatting>
  <conditionalFormatting sqref="AK119">
    <cfRule type="top10" dxfId="273" priority="262" rank="3"/>
  </conditionalFormatting>
  <conditionalFormatting sqref="AI120">
    <cfRule type="top10" dxfId="272" priority="261" rank="3"/>
  </conditionalFormatting>
  <conditionalFormatting sqref="AJ120">
    <cfRule type="top10" dxfId="271" priority="260" rank="3"/>
  </conditionalFormatting>
  <conditionalFormatting sqref="AK120">
    <cfRule type="top10" dxfId="270" priority="259" rank="3"/>
  </conditionalFormatting>
  <conditionalFormatting sqref="AI121">
    <cfRule type="top10" dxfId="269" priority="258" rank="3"/>
  </conditionalFormatting>
  <conditionalFormatting sqref="AJ121:AJ122">
    <cfRule type="top10" dxfId="268" priority="257" rank="3"/>
  </conditionalFormatting>
  <conditionalFormatting sqref="AK121">
    <cfRule type="top10" dxfId="267" priority="256" rank="3"/>
  </conditionalFormatting>
  <conditionalFormatting sqref="AI122">
    <cfRule type="top10" dxfId="266" priority="255" rank="3"/>
  </conditionalFormatting>
  <conditionalFormatting sqref="AJ122">
    <cfRule type="top10" dxfId="265" priority="254" rank="3"/>
  </conditionalFormatting>
  <conditionalFormatting sqref="AK122">
    <cfRule type="top10" dxfId="264" priority="253" rank="3"/>
  </conditionalFormatting>
  <conditionalFormatting sqref="AI123">
    <cfRule type="top10" dxfId="263" priority="252" rank="3"/>
  </conditionalFormatting>
  <conditionalFormatting sqref="AJ123">
    <cfRule type="top10" dxfId="262" priority="251" rank="3"/>
  </conditionalFormatting>
  <conditionalFormatting sqref="AK123">
    <cfRule type="top10" dxfId="261" priority="250" rank="3"/>
  </conditionalFormatting>
  <conditionalFormatting sqref="AI124">
    <cfRule type="top10" dxfId="260" priority="249" rank="3"/>
  </conditionalFormatting>
  <conditionalFormatting sqref="AJ124">
    <cfRule type="top10" dxfId="259" priority="248" rank="3"/>
  </conditionalFormatting>
  <conditionalFormatting sqref="AK124">
    <cfRule type="top10" dxfId="258" priority="247" rank="3"/>
  </conditionalFormatting>
  <conditionalFormatting sqref="AI125">
    <cfRule type="top10" dxfId="257" priority="246" rank="3"/>
  </conditionalFormatting>
  <conditionalFormatting sqref="AJ125">
    <cfRule type="top10" dxfId="256" priority="245" rank="3"/>
  </conditionalFormatting>
  <conditionalFormatting sqref="AK125">
    <cfRule type="top10" dxfId="255" priority="244" rank="3"/>
  </conditionalFormatting>
  <conditionalFormatting sqref="AI126">
    <cfRule type="top10" dxfId="254" priority="243" rank="3"/>
  </conditionalFormatting>
  <conditionalFormatting sqref="AJ126">
    <cfRule type="top10" dxfId="253" priority="242" rank="3"/>
  </conditionalFormatting>
  <conditionalFormatting sqref="AK126">
    <cfRule type="top10" dxfId="252" priority="241" rank="3"/>
  </conditionalFormatting>
  <conditionalFormatting sqref="AI127">
    <cfRule type="top10" dxfId="251" priority="240" rank="3"/>
  </conditionalFormatting>
  <conditionalFormatting sqref="AJ127">
    <cfRule type="top10" dxfId="250" priority="239" rank="3"/>
  </conditionalFormatting>
  <conditionalFormatting sqref="AK127">
    <cfRule type="top10" dxfId="249" priority="238" rank="3"/>
  </conditionalFormatting>
  <conditionalFormatting sqref="AI128">
    <cfRule type="top10" dxfId="248" priority="237" rank="3"/>
  </conditionalFormatting>
  <conditionalFormatting sqref="AJ128">
    <cfRule type="top10" dxfId="247" priority="236" rank="3"/>
  </conditionalFormatting>
  <conditionalFormatting sqref="AK128">
    <cfRule type="top10" dxfId="246" priority="235" rank="3"/>
  </conditionalFormatting>
  <conditionalFormatting sqref="AI129:AI145">
    <cfRule type="top10" dxfId="245" priority="234" rank="3"/>
  </conditionalFormatting>
  <conditionalFormatting sqref="AJ129:AJ145">
    <cfRule type="top10" dxfId="244" priority="233" rank="3"/>
  </conditionalFormatting>
  <conditionalFormatting sqref="AK129:AK145">
    <cfRule type="top10" dxfId="243" priority="232" rank="3"/>
  </conditionalFormatting>
  <conditionalFormatting sqref="AI129:AI145">
    <cfRule type="top10" dxfId="242" priority="231" rank="3"/>
  </conditionalFormatting>
  <conditionalFormatting sqref="AJ129:AJ145">
    <cfRule type="top10" dxfId="241" priority="230" rank="3"/>
  </conditionalFormatting>
  <conditionalFormatting sqref="AK129:AK145">
    <cfRule type="top10" dxfId="240" priority="229" rank="3"/>
  </conditionalFormatting>
  <conditionalFormatting sqref="AI130:AI145">
    <cfRule type="top10" dxfId="239" priority="228" rank="3"/>
  </conditionalFormatting>
  <conditionalFormatting sqref="AJ130:AJ145">
    <cfRule type="top10" dxfId="238" priority="227" rank="3"/>
  </conditionalFormatting>
  <conditionalFormatting sqref="AK130:AK145">
    <cfRule type="top10" dxfId="237" priority="226" rank="3"/>
  </conditionalFormatting>
  <conditionalFormatting sqref="AI131:AI145">
    <cfRule type="top10" dxfId="236" priority="225" rank="3"/>
  </conditionalFormatting>
  <conditionalFormatting sqref="AJ131:AJ145">
    <cfRule type="top10" dxfId="235" priority="224" rank="3"/>
  </conditionalFormatting>
  <conditionalFormatting sqref="AK131:AK145">
    <cfRule type="top10" dxfId="234" priority="223" rank="3"/>
  </conditionalFormatting>
  <conditionalFormatting sqref="AI132:AI145">
    <cfRule type="top10" dxfId="233" priority="222" rank="3"/>
  </conditionalFormatting>
  <conditionalFormatting sqref="AJ132:AJ145">
    <cfRule type="top10" dxfId="232" priority="221" rank="3"/>
  </conditionalFormatting>
  <conditionalFormatting sqref="AK132:AK145">
    <cfRule type="top10" dxfId="231" priority="220" rank="3"/>
  </conditionalFormatting>
  <conditionalFormatting sqref="AI133:AI145">
    <cfRule type="top10" dxfId="230" priority="219" rank="3"/>
  </conditionalFormatting>
  <conditionalFormatting sqref="AJ133:AJ145">
    <cfRule type="top10" dxfId="229" priority="218" rank="3"/>
  </conditionalFormatting>
  <conditionalFormatting sqref="AK133:AK145">
    <cfRule type="top10" dxfId="228" priority="217" rank="3"/>
  </conditionalFormatting>
  <conditionalFormatting sqref="AI134:AI145">
    <cfRule type="top10" dxfId="227" priority="216" rank="3"/>
  </conditionalFormatting>
  <conditionalFormatting sqref="AJ134:AJ145">
    <cfRule type="top10" dxfId="226" priority="215" rank="3"/>
  </conditionalFormatting>
  <conditionalFormatting sqref="AK134:AK145">
    <cfRule type="top10" dxfId="225" priority="214" rank="3"/>
  </conditionalFormatting>
  <conditionalFormatting sqref="AI135:AI145">
    <cfRule type="top10" dxfId="224" priority="213" rank="3"/>
  </conditionalFormatting>
  <conditionalFormatting sqref="AJ135:AJ145">
    <cfRule type="top10" dxfId="223" priority="212" rank="3"/>
  </conditionalFormatting>
  <conditionalFormatting sqref="AK135:AK145">
    <cfRule type="top10" dxfId="222" priority="211" rank="3"/>
  </conditionalFormatting>
  <conditionalFormatting sqref="AI136:AI145">
    <cfRule type="top10" dxfId="221" priority="210" rank="3"/>
  </conditionalFormatting>
  <conditionalFormatting sqref="AJ136:AJ145">
    <cfRule type="top10" dxfId="220" priority="209" rank="3"/>
  </conditionalFormatting>
  <conditionalFormatting sqref="AK136:AK145">
    <cfRule type="top10" dxfId="219" priority="208" rank="3"/>
  </conditionalFormatting>
  <conditionalFormatting sqref="AI137:AI145">
    <cfRule type="top10" dxfId="218" priority="207" rank="3"/>
  </conditionalFormatting>
  <conditionalFormatting sqref="AJ137:AJ145">
    <cfRule type="top10" dxfId="217" priority="206" rank="3"/>
  </conditionalFormatting>
  <conditionalFormatting sqref="AK137:AK145">
    <cfRule type="top10" dxfId="216" priority="205" rank="3"/>
  </conditionalFormatting>
  <conditionalFormatting sqref="AI138:AI145">
    <cfRule type="top10" dxfId="215" priority="204" rank="3"/>
  </conditionalFormatting>
  <conditionalFormatting sqref="AJ138:AJ145">
    <cfRule type="top10" dxfId="214" priority="203" rank="3"/>
  </conditionalFormatting>
  <conditionalFormatting sqref="AK138:AK145">
    <cfRule type="top10" dxfId="213" priority="202" rank="3"/>
  </conditionalFormatting>
  <conditionalFormatting sqref="AI139:AI145">
    <cfRule type="top10" dxfId="212" priority="201" rank="3"/>
  </conditionalFormatting>
  <conditionalFormatting sqref="AJ139:AJ145">
    <cfRule type="top10" dxfId="211" priority="200" rank="3"/>
  </conditionalFormatting>
  <conditionalFormatting sqref="AK139:AK145">
    <cfRule type="top10" dxfId="210" priority="199" rank="3"/>
  </conditionalFormatting>
  <conditionalFormatting sqref="AI140:AI145">
    <cfRule type="top10" dxfId="209" priority="198" rank="3"/>
  </conditionalFormatting>
  <conditionalFormatting sqref="AJ140:AJ145">
    <cfRule type="top10" dxfId="208" priority="197" rank="3"/>
  </conditionalFormatting>
  <conditionalFormatting sqref="AK140:AK145">
    <cfRule type="top10" dxfId="207" priority="196" rank="3"/>
  </conditionalFormatting>
  <conditionalFormatting sqref="AI128:AI129">
    <cfRule type="top10" dxfId="206" priority="195" rank="3"/>
  </conditionalFormatting>
  <conditionalFormatting sqref="AJ128:AJ129">
    <cfRule type="top10" dxfId="205" priority="194" rank="3"/>
  </conditionalFormatting>
  <conditionalFormatting sqref="AK128:AK129">
    <cfRule type="top10" dxfId="204" priority="193" rank="3"/>
  </conditionalFormatting>
  <conditionalFormatting sqref="AI129">
    <cfRule type="top10" dxfId="203" priority="192" rank="3"/>
  </conditionalFormatting>
  <conditionalFormatting sqref="AJ129">
    <cfRule type="top10" dxfId="202" priority="191" rank="3"/>
  </conditionalFormatting>
  <conditionalFormatting sqref="AK129">
    <cfRule type="top10" dxfId="201" priority="190" rank="3"/>
  </conditionalFormatting>
  <conditionalFormatting sqref="AI130">
    <cfRule type="top10" dxfId="200" priority="189" rank="3"/>
  </conditionalFormatting>
  <conditionalFormatting sqref="AJ130">
    <cfRule type="top10" dxfId="199" priority="188" rank="3"/>
  </conditionalFormatting>
  <conditionalFormatting sqref="AK130">
    <cfRule type="top10" dxfId="198" priority="187" rank="3"/>
  </conditionalFormatting>
  <conditionalFormatting sqref="AI131">
    <cfRule type="top10" dxfId="197" priority="186" rank="3"/>
  </conditionalFormatting>
  <conditionalFormatting sqref="AJ131">
    <cfRule type="top10" dxfId="196" priority="185" rank="3"/>
  </conditionalFormatting>
  <conditionalFormatting sqref="AK131">
    <cfRule type="top10" dxfId="195" priority="184" rank="3"/>
  </conditionalFormatting>
  <conditionalFormatting sqref="AI132">
    <cfRule type="top10" dxfId="194" priority="183" rank="3"/>
  </conditionalFormatting>
  <conditionalFormatting sqref="AJ132">
    <cfRule type="top10" dxfId="193" priority="182" rank="3"/>
  </conditionalFormatting>
  <conditionalFormatting sqref="AK132">
    <cfRule type="top10" dxfId="192" priority="181" rank="3"/>
  </conditionalFormatting>
  <conditionalFormatting sqref="AI133">
    <cfRule type="top10" dxfId="191" priority="180" rank="3"/>
  </conditionalFormatting>
  <conditionalFormatting sqref="AJ133">
    <cfRule type="top10" dxfId="190" priority="179" rank="3"/>
  </conditionalFormatting>
  <conditionalFormatting sqref="AK133">
    <cfRule type="top10" dxfId="189" priority="178" rank="3"/>
  </conditionalFormatting>
  <conditionalFormatting sqref="AI134">
    <cfRule type="top10" dxfId="188" priority="177" rank="3"/>
  </conditionalFormatting>
  <conditionalFormatting sqref="AJ134">
    <cfRule type="top10" dxfId="187" priority="176" rank="3"/>
  </conditionalFormatting>
  <conditionalFormatting sqref="AK134">
    <cfRule type="top10" dxfId="186" priority="175" rank="3"/>
  </conditionalFormatting>
  <conditionalFormatting sqref="AI135">
    <cfRule type="top10" dxfId="185" priority="174" rank="3"/>
  </conditionalFormatting>
  <conditionalFormatting sqref="AJ135">
    <cfRule type="top10" dxfId="184" priority="173" rank="3"/>
  </conditionalFormatting>
  <conditionalFormatting sqref="AK135">
    <cfRule type="top10" dxfId="183" priority="172" rank="3"/>
  </conditionalFormatting>
  <conditionalFormatting sqref="AI136">
    <cfRule type="top10" dxfId="182" priority="171" rank="3"/>
  </conditionalFormatting>
  <conditionalFormatting sqref="AJ136">
    <cfRule type="top10" dxfId="181" priority="170" rank="3"/>
  </conditionalFormatting>
  <conditionalFormatting sqref="AK136">
    <cfRule type="top10" dxfId="180" priority="169" rank="3"/>
  </conditionalFormatting>
  <conditionalFormatting sqref="AI137">
    <cfRule type="top10" dxfId="179" priority="168" rank="3"/>
  </conditionalFormatting>
  <conditionalFormatting sqref="AJ137">
    <cfRule type="top10" dxfId="178" priority="167" rank="3"/>
  </conditionalFormatting>
  <conditionalFormatting sqref="AK137">
    <cfRule type="top10" dxfId="177" priority="166" rank="3"/>
  </conditionalFormatting>
  <conditionalFormatting sqref="AI138">
    <cfRule type="top10" dxfId="176" priority="165" rank="3"/>
  </conditionalFormatting>
  <conditionalFormatting sqref="AJ138">
    <cfRule type="top10" dxfId="175" priority="164" rank="3"/>
  </conditionalFormatting>
  <conditionalFormatting sqref="AK138">
    <cfRule type="top10" dxfId="174" priority="163" rank="3"/>
  </conditionalFormatting>
  <conditionalFormatting sqref="AI139">
    <cfRule type="top10" dxfId="173" priority="162" rank="3"/>
  </conditionalFormatting>
  <conditionalFormatting sqref="AJ139">
    <cfRule type="top10" dxfId="172" priority="161" rank="3"/>
  </conditionalFormatting>
  <conditionalFormatting sqref="AK139">
    <cfRule type="top10" dxfId="171" priority="160" rank="3"/>
  </conditionalFormatting>
  <conditionalFormatting sqref="AI129:AI130">
    <cfRule type="top10" dxfId="170" priority="159" rank="3"/>
  </conditionalFormatting>
  <conditionalFormatting sqref="AJ129:AJ130">
    <cfRule type="top10" dxfId="169" priority="158" rank="3"/>
  </conditionalFormatting>
  <conditionalFormatting sqref="AK129:AK130">
    <cfRule type="top10" dxfId="168" priority="157" rank="3"/>
  </conditionalFormatting>
  <conditionalFormatting sqref="AI132:AI145">
    <cfRule type="top10" dxfId="167" priority="156" rank="3"/>
  </conditionalFormatting>
  <conditionalFormatting sqref="AJ132:AJ145">
    <cfRule type="top10" dxfId="166" priority="155" rank="3"/>
  </conditionalFormatting>
  <conditionalFormatting sqref="AK132:AK145">
    <cfRule type="top10" dxfId="165" priority="154" rank="3"/>
  </conditionalFormatting>
  <conditionalFormatting sqref="AI141:AI145">
    <cfRule type="top10" dxfId="164" priority="153" rank="3"/>
  </conditionalFormatting>
  <conditionalFormatting sqref="AJ141:AJ145">
    <cfRule type="top10" dxfId="163" priority="152" rank="3"/>
  </conditionalFormatting>
  <conditionalFormatting sqref="AK141:AK145">
    <cfRule type="top10" dxfId="162" priority="151" rank="3"/>
  </conditionalFormatting>
  <conditionalFormatting sqref="AI142:AI145">
    <cfRule type="top10" dxfId="161" priority="150" rank="3"/>
  </conditionalFormatting>
  <conditionalFormatting sqref="AJ142:AJ145">
    <cfRule type="top10" dxfId="160" priority="149" rank="3"/>
  </conditionalFormatting>
  <conditionalFormatting sqref="AK142:AK145">
    <cfRule type="top10" dxfId="159" priority="148" rank="3"/>
  </conditionalFormatting>
  <conditionalFormatting sqref="AI143:AI145">
    <cfRule type="top10" dxfId="158" priority="147" rank="3"/>
  </conditionalFormatting>
  <conditionalFormatting sqref="AJ143:AJ145">
    <cfRule type="top10" dxfId="157" priority="146" rank="3"/>
  </conditionalFormatting>
  <conditionalFormatting sqref="AK143:AK145">
    <cfRule type="top10" dxfId="156" priority="145" rank="3"/>
  </conditionalFormatting>
  <conditionalFormatting sqref="AI144:AI145">
    <cfRule type="top10" dxfId="155" priority="144" rank="3"/>
  </conditionalFormatting>
  <conditionalFormatting sqref="AJ144:AJ145">
    <cfRule type="top10" dxfId="154" priority="143" rank="3"/>
  </conditionalFormatting>
  <conditionalFormatting sqref="AK144:AK145">
    <cfRule type="top10" dxfId="153" priority="142" rank="3"/>
  </conditionalFormatting>
  <conditionalFormatting sqref="AI145">
    <cfRule type="top10" dxfId="152" priority="141" rank="3"/>
  </conditionalFormatting>
  <conditionalFormatting sqref="AJ145">
    <cfRule type="top10" dxfId="151" priority="140" rank="3"/>
  </conditionalFormatting>
  <conditionalFormatting sqref="AK145">
    <cfRule type="top10" dxfId="150" priority="139" rank="3"/>
  </conditionalFormatting>
  <conditionalFormatting sqref="AI146">
    <cfRule type="top10" dxfId="149" priority="138" rank="3"/>
  </conditionalFormatting>
  <conditionalFormatting sqref="AJ146">
    <cfRule type="top10" dxfId="148" priority="137" rank="3"/>
  </conditionalFormatting>
  <conditionalFormatting sqref="AK146">
    <cfRule type="top10" dxfId="147" priority="136" rank="3"/>
  </conditionalFormatting>
  <conditionalFormatting sqref="AI146">
    <cfRule type="top10" dxfId="146" priority="135" rank="3"/>
  </conditionalFormatting>
  <conditionalFormatting sqref="AJ146">
    <cfRule type="top10" dxfId="145" priority="134" rank="3"/>
  </conditionalFormatting>
  <conditionalFormatting sqref="AK146">
    <cfRule type="top10" dxfId="144" priority="133" rank="3"/>
  </conditionalFormatting>
  <conditionalFormatting sqref="AI147">
    <cfRule type="top10" dxfId="143" priority="132" rank="3"/>
  </conditionalFormatting>
  <conditionalFormatting sqref="AJ147">
    <cfRule type="top10" dxfId="142" priority="131" rank="3"/>
  </conditionalFormatting>
  <conditionalFormatting sqref="AK147">
    <cfRule type="top10" dxfId="141" priority="130" rank="3"/>
  </conditionalFormatting>
  <conditionalFormatting sqref="AI147">
    <cfRule type="top10" dxfId="140" priority="129" rank="3"/>
  </conditionalFormatting>
  <conditionalFormatting sqref="AJ147">
    <cfRule type="top10" dxfId="139" priority="128" rank="3"/>
  </conditionalFormatting>
  <conditionalFormatting sqref="AK147">
    <cfRule type="top10" dxfId="138" priority="127" rank="3"/>
  </conditionalFormatting>
  <conditionalFormatting sqref="AI148">
    <cfRule type="top10" dxfId="137" priority="126" rank="3"/>
  </conditionalFormatting>
  <conditionalFormatting sqref="AJ148">
    <cfRule type="top10" dxfId="136" priority="125" rank="3"/>
  </conditionalFormatting>
  <conditionalFormatting sqref="AK148">
    <cfRule type="top10" dxfId="135" priority="124" rank="3"/>
  </conditionalFormatting>
  <conditionalFormatting sqref="AI148">
    <cfRule type="top10" dxfId="134" priority="123" rank="3"/>
  </conditionalFormatting>
  <conditionalFormatting sqref="AJ148">
    <cfRule type="top10" dxfId="133" priority="122" rank="3"/>
  </conditionalFormatting>
  <conditionalFormatting sqref="AK148">
    <cfRule type="top10" dxfId="132" priority="121" rank="3"/>
  </conditionalFormatting>
  <conditionalFormatting sqref="AI149">
    <cfRule type="top10" dxfId="131" priority="120" rank="3"/>
  </conditionalFormatting>
  <conditionalFormatting sqref="AJ149">
    <cfRule type="top10" dxfId="130" priority="119" rank="3"/>
  </conditionalFormatting>
  <conditionalFormatting sqref="AK149">
    <cfRule type="top10" dxfId="129" priority="118" rank="3"/>
  </conditionalFormatting>
  <conditionalFormatting sqref="AI149">
    <cfRule type="top10" dxfId="128" priority="117" rank="3"/>
  </conditionalFormatting>
  <conditionalFormatting sqref="AJ149">
    <cfRule type="top10" dxfId="127" priority="116" rank="3"/>
  </conditionalFormatting>
  <conditionalFormatting sqref="AK149">
    <cfRule type="top10" dxfId="126" priority="115" rank="3"/>
  </conditionalFormatting>
  <conditionalFormatting sqref="AI150">
    <cfRule type="top10" dxfId="125" priority="114" rank="3"/>
  </conditionalFormatting>
  <conditionalFormatting sqref="AJ150">
    <cfRule type="top10" dxfId="124" priority="113" rank="3"/>
  </conditionalFormatting>
  <conditionalFormatting sqref="AK150">
    <cfRule type="top10" dxfId="123" priority="112" rank="3"/>
  </conditionalFormatting>
  <conditionalFormatting sqref="AI150">
    <cfRule type="top10" dxfId="122" priority="111" rank="3"/>
  </conditionalFormatting>
  <conditionalFormatting sqref="AJ150">
    <cfRule type="top10" dxfId="121" priority="110" rank="3"/>
  </conditionalFormatting>
  <conditionalFormatting sqref="AK150">
    <cfRule type="top10" dxfId="120" priority="109" rank="3"/>
  </conditionalFormatting>
  <conditionalFormatting sqref="AI151">
    <cfRule type="top10" dxfId="119" priority="108" rank="3"/>
  </conditionalFormatting>
  <conditionalFormatting sqref="AJ151">
    <cfRule type="top10" dxfId="118" priority="107" rank="3"/>
  </conditionalFormatting>
  <conditionalFormatting sqref="AK151">
    <cfRule type="top10" dxfId="117" priority="106" rank="3"/>
  </conditionalFormatting>
  <conditionalFormatting sqref="AI151">
    <cfRule type="top10" dxfId="116" priority="105" rank="3"/>
  </conditionalFormatting>
  <conditionalFormatting sqref="AJ151">
    <cfRule type="top10" dxfId="115" priority="104" rank="3"/>
  </conditionalFormatting>
  <conditionalFormatting sqref="AK151">
    <cfRule type="top10" dxfId="114" priority="103" rank="3"/>
  </conditionalFormatting>
  <conditionalFormatting sqref="AI152">
    <cfRule type="top10" dxfId="113" priority="102" rank="3"/>
  </conditionalFormatting>
  <conditionalFormatting sqref="AJ152">
    <cfRule type="top10" dxfId="112" priority="101" rank="3"/>
  </conditionalFormatting>
  <conditionalFormatting sqref="AK152">
    <cfRule type="top10" dxfId="111" priority="100" rank="3"/>
  </conditionalFormatting>
  <conditionalFormatting sqref="AI152">
    <cfRule type="top10" dxfId="110" priority="99" rank="3"/>
  </conditionalFormatting>
  <conditionalFormatting sqref="AJ152">
    <cfRule type="top10" dxfId="109" priority="98" rank="3"/>
  </conditionalFormatting>
  <conditionalFormatting sqref="AK152">
    <cfRule type="top10" dxfId="108" priority="97" rank="3"/>
  </conditionalFormatting>
  <conditionalFormatting sqref="AI153">
    <cfRule type="top10" dxfId="107" priority="96" rank="3"/>
  </conditionalFormatting>
  <conditionalFormatting sqref="AJ153">
    <cfRule type="top10" dxfId="106" priority="95" rank="3"/>
  </conditionalFormatting>
  <conditionalFormatting sqref="AK153">
    <cfRule type="top10" dxfId="105" priority="94" rank="3"/>
  </conditionalFormatting>
  <conditionalFormatting sqref="AI153">
    <cfRule type="top10" dxfId="104" priority="93" rank="3"/>
  </conditionalFormatting>
  <conditionalFormatting sqref="AJ153">
    <cfRule type="top10" dxfId="103" priority="92" rank="3"/>
  </conditionalFormatting>
  <conditionalFormatting sqref="AK153">
    <cfRule type="top10" dxfId="102" priority="91" rank="3"/>
  </conditionalFormatting>
  <conditionalFormatting sqref="AI154">
    <cfRule type="top10" dxfId="101" priority="90" rank="3"/>
  </conditionalFormatting>
  <conditionalFormatting sqref="AJ154">
    <cfRule type="top10" dxfId="100" priority="89" rank="3"/>
  </conditionalFormatting>
  <conditionalFormatting sqref="AK154">
    <cfRule type="top10" dxfId="99" priority="88" rank="3"/>
  </conditionalFormatting>
  <conditionalFormatting sqref="AI154">
    <cfRule type="top10" dxfId="98" priority="87" rank="3"/>
  </conditionalFormatting>
  <conditionalFormatting sqref="AJ154">
    <cfRule type="top10" dxfId="97" priority="86" rank="3"/>
  </conditionalFormatting>
  <conditionalFormatting sqref="AK154">
    <cfRule type="top10" dxfId="96" priority="85" rank="3"/>
  </conditionalFormatting>
  <conditionalFormatting sqref="AI155">
    <cfRule type="top10" dxfId="95" priority="84" rank="3"/>
  </conditionalFormatting>
  <conditionalFormatting sqref="AJ155">
    <cfRule type="top10" dxfId="94" priority="83" rank="3"/>
  </conditionalFormatting>
  <conditionalFormatting sqref="AK155">
    <cfRule type="top10" dxfId="93" priority="82" rank="3"/>
  </conditionalFormatting>
  <conditionalFormatting sqref="AI155">
    <cfRule type="top10" dxfId="92" priority="81" rank="3"/>
  </conditionalFormatting>
  <conditionalFormatting sqref="AJ155">
    <cfRule type="top10" dxfId="91" priority="80" rank="3"/>
  </conditionalFormatting>
  <conditionalFormatting sqref="AK155">
    <cfRule type="top10" dxfId="90" priority="79" rank="3"/>
  </conditionalFormatting>
  <conditionalFormatting sqref="AI156">
    <cfRule type="top10" dxfId="89" priority="78" rank="3"/>
  </conditionalFormatting>
  <conditionalFormatting sqref="AJ156">
    <cfRule type="top10" dxfId="88" priority="77" rank="3"/>
  </conditionalFormatting>
  <conditionalFormatting sqref="AK156">
    <cfRule type="top10" dxfId="87" priority="76" rank="3"/>
  </conditionalFormatting>
  <conditionalFormatting sqref="AI156">
    <cfRule type="top10" dxfId="86" priority="75" rank="3"/>
  </conditionalFormatting>
  <conditionalFormatting sqref="AJ156">
    <cfRule type="top10" dxfId="85" priority="74" rank="3"/>
  </conditionalFormatting>
  <conditionalFormatting sqref="AK156">
    <cfRule type="top10" dxfId="84" priority="73" rank="3"/>
  </conditionalFormatting>
  <conditionalFormatting sqref="AI157">
    <cfRule type="top10" dxfId="83" priority="72" rank="3"/>
  </conditionalFormatting>
  <conditionalFormatting sqref="AJ157">
    <cfRule type="top10" dxfId="82" priority="71" rank="3"/>
  </conditionalFormatting>
  <conditionalFormatting sqref="AK157">
    <cfRule type="top10" dxfId="81" priority="70" rank="3"/>
  </conditionalFormatting>
  <conditionalFormatting sqref="AI157">
    <cfRule type="top10" dxfId="80" priority="69" rank="3"/>
  </conditionalFormatting>
  <conditionalFormatting sqref="AJ157">
    <cfRule type="top10" dxfId="79" priority="68" rank="3"/>
  </conditionalFormatting>
  <conditionalFormatting sqref="AK157">
    <cfRule type="top10" dxfId="78" priority="67" rank="3"/>
  </conditionalFormatting>
  <conditionalFormatting sqref="AI158">
    <cfRule type="top10" dxfId="77" priority="66" rank="3"/>
  </conditionalFormatting>
  <conditionalFormatting sqref="AJ158">
    <cfRule type="top10" dxfId="76" priority="65" rank="3"/>
  </conditionalFormatting>
  <conditionalFormatting sqref="AK158">
    <cfRule type="top10" dxfId="75" priority="64" rank="3"/>
  </conditionalFormatting>
  <conditionalFormatting sqref="AI158">
    <cfRule type="top10" dxfId="74" priority="63" rank="3"/>
  </conditionalFormatting>
  <conditionalFormatting sqref="AJ158">
    <cfRule type="top10" dxfId="73" priority="62" rank="3"/>
  </conditionalFormatting>
  <conditionalFormatting sqref="AK158">
    <cfRule type="top10" dxfId="72" priority="61" rank="3"/>
  </conditionalFormatting>
  <conditionalFormatting sqref="AI159">
    <cfRule type="top10" dxfId="71" priority="60" rank="3"/>
  </conditionalFormatting>
  <conditionalFormatting sqref="AJ159">
    <cfRule type="top10" dxfId="70" priority="59" rank="3"/>
  </conditionalFormatting>
  <conditionalFormatting sqref="AK159">
    <cfRule type="top10" dxfId="69" priority="58" rank="3"/>
  </conditionalFormatting>
  <conditionalFormatting sqref="AI159">
    <cfRule type="top10" dxfId="68" priority="57" rank="3"/>
  </conditionalFormatting>
  <conditionalFormatting sqref="AJ159">
    <cfRule type="top10" dxfId="67" priority="56" rank="3"/>
  </conditionalFormatting>
  <conditionalFormatting sqref="AK159">
    <cfRule type="top10" dxfId="66" priority="55" rank="3"/>
  </conditionalFormatting>
  <conditionalFormatting sqref="AI160">
    <cfRule type="top10" dxfId="65" priority="54" rank="3"/>
  </conditionalFormatting>
  <conditionalFormatting sqref="AJ160">
    <cfRule type="top10" dxfId="64" priority="53" rank="3"/>
  </conditionalFormatting>
  <conditionalFormatting sqref="AK160">
    <cfRule type="top10" dxfId="63" priority="52" rank="3"/>
  </conditionalFormatting>
  <conditionalFormatting sqref="AI160">
    <cfRule type="top10" dxfId="62" priority="51" rank="3"/>
  </conditionalFormatting>
  <conditionalFormatting sqref="AJ160">
    <cfRule type="top10" dxfId="61" priority="50" rank="3"/>
  </conditionalFormatting>
  <conditionalFormatting sqref="AK160">
    <cfRule type="top10" dxfId="60" priority="49" rank="3"/>
  </conditionalFormatting>
  <conditionalFormatting sqref="AI161">
    <cfRule type="top10" dxfId="59" priority="48" rank="3"/>
  </conditionalFormatting>
  <conditionalFormatting sqref="AJ161">
    <cfRule type="top10" dxfId="58" priority="47" rank="3"/>
  </conditionalFormatting>
  <conditionalFormatting sqref="AK161">
    <cfRule type="top10" dxfId="57" priority="46" rank="3"/>
  </conditionalFormatting>
  <conditionalFormatting sqref="AI161">
    <cfRule type="top10" dxfId="56" priority="45" rank="3"/>
  </conditionalFormatting>
  <conditionalFormatting sqref="AJ161">
    <cfRule type="top10" dxfId="55" priority="44" rank="3"/>
  </conditionalFormatting>
  <conditionalFormatting sqref="AK161">
    <cfRule type="top10" dxfId="54" priority="43" rank="3"/>
  </conditionalFormatting>
  <conditionalFormatting sqref="AI162">
    <cfRule type="top10" dxfId="53" priority="42" rank="3"/>
  </conditionalFormatting>
  <conditionalFormatting sqref="AJ162">
    <cfRule type="top10" dxfId="52" priority="41" rank="3"/>
  </conditionalFormatting>
  <conditionalFormatting sqref="AK162">
    <cfRule type="top10" dxfId="51" priority="40" rank="3"/>
  </conditionalFormatting>
  <conditionalFormatting sqref="AI162">
    <cfRule type="top10" dxfId="50" priority="39" rank="3"/>
  </conditionalFormatting>
  <conditionalFormatting sqref="AJ162">
    <cfRule type="top10" dxfId="49" priority="38" rank="3"/>
  </conditionalFormatting>
  <conditionalFormatting sqref="AK162">
    <cfRule type="top10" dxfId="48" priority="37" rank="3"/>
  </conditionalFormatting>
  <conditionalFormatting sqref="AI163">
    <cfRule type="top10" dxfId="47" priority="36" rank="3"/>
  </conditionalFormatting>
  <conditionalFormatting sqref="AJ163">
    <cfRule type="top10" dxfId="46" priority="35" rank="3"/>
  </conditionalFormatting>
  <conditionalFormatting sqref="AK163">
    <cfRule type="top10" dxfId="45" priority="34" rank="3"/>
  </conditionalFormatting>
  <conditionalFormatting sqref="AI163">
    <cfRule type="top10" dxfId="44" priority="33" rank="3"/>
  </conditionalFormatting>
  <conditionalFormatting sqref="AJ163">
    <cfRule type="top10" dxfId="43" priority="32" rank="3"/>
  </conditionalFormatting>
  <conditionalFormatting sqref="AK163">
    <cfRule type="top10" dxfId="42" priority="31" rank="3"/>
  </conditionalFormatting>
  <conditionalFormatting sqref="AI164">
    <cfRule type="top10" dxfId="41" priority="30" rank="3"/>
  </conditionalFormatting>
  <conditionalFormatting sqref="AJ164">
    <cfRule type="top10" dxfId="40" priority="29" rank="3"/>
  </conditionalFormatting>
  <conditionalFormatting sqref="AK164">
    <cfRule type="top10" dxfId="39" priority="28" rank="3"/>
  </conditionalFormatting>
  <conditionalFormatting sqref="AI164">
    <cfRule type="top10" dxfId="38" priority="27" rank="3"/>
  </conditionalFormatting>
  <conditionalFormatting sqref="AJ164">
    <cfRule type="top10" dxfId="37" priority="26" rank="3"/>
  </conditionalFormatting>
  <conditionalFormatting sqref="AK164">
    <cfRule type="top10" dxfId="36" priority="25" rank="3"/>
  </conditionalFormatting>
  <conditionalFormatting sqref="AI165">
    <cfRule type="top10" dxfId="35" priority="24" rank="3"/>
  </conditionalFormatting>
  <conditionalFormatting sqref="AJ165">
    <cfRule type="top10" dxfId="34" priority="23" rank="3"/>
  </conditionalFormatting>
  <conditionalFormatting sqref="AK165">
    <cfRule type="top10" dxfId="33" priority="22" rank="3"/>
  </conditionalFormatting>
  <conditionalFormatting sqref="AI165">
    <cfRule type="top10" dxfId="32" priority="21" rank="3"/>
  </conditionalFormatting>
  <conditionalFormatting sqref="AJ165">
    <cfRule type="top10" dxfId="31" priority="20" rank="3"/>
  </conditionalFormatting>
  <conditionalFormatting sqref="AK165">
    <cfRule type="top10" dxfId="30" priority="19" rank="3"/>
  </conditionalFormatting>
  <conditionalFormatting sqref="AI166">
    <cfRule type="top10" dxfId="29" priority="18" rank="3"/>
  </conditionalFormatting>
  <conditionalFormatting sqref="AJ166">
    <cfRule type="top10" dxfId="28" priority="17" rank="3"/>
  </conditionalFormatting>
  <conditionalFormatting sqref="AK166">
    <cfRule type="top10" dxfId="27" priority="16" rank="3"/>
  </conditionalFormatting>
  <conditionalFormatting sqref="AI166">
    <cfRule type="top10" dxfId="26" priority="15" rank="3"/>
  </conditionalFormatting>
  <conditionalFormatting sqref="AJ166">
    <cfRule type="top10" dxfId="25" priority="14" rank="3"/>
  </conditionalFormatting>
  <conditionalFormatting sqref="AK166">
    <cfRule type="top10" dxfId="24" priority="13" rank="3"/>
  </conditionalFormatting>
  <conditionalFormatting sqref="AI167">
    <cfRule type="top10" dxfId="23" priority="12" rank="3"/>
  </conditionalFormatting>
  <conditionalFormatting sqref="AJ167">
    <cfRule type="top10" dxfId="22" priority="11" rank="3"/>
  </conditionalFormatting>
  <conditionalFormatting sqref="AK167">
    <cfRule type="top10" dxfId="21" priority="10" rank="3"/>
  </conditionalFormatting>
  <conditionalFormatting sqref="AI167">
    <cfRule type="top10" dxfId="20" priority="9" rank="3"/>
  </conditionalFormatting>
  <conditionalFormatting sqref="AJ167">
    <cfRule type="top10" dxfId="19" priority="8" rank="3"/>
  </conditionalFormatting>
  <conditionalFormatting sqref="AK167">
    <cfRule type="top10" dxfId="18" priority="7" rank="3"/>
  </conditionalFormatting>
  <conditionalFormatting sqref="AI168">
    <cfRule type="top10" dxfId="17" priority="6" rank="3"/>
  </conditionalFormatting>
  <conditionalFormatting sqref="AJ168">
    <cfRule type="top10" dxfId="16" priority="5" rank="3"/>
  </conditionalFormatting>
  <conditionalFormatting sqref="AK168">
    <cfRule type="top10" dxfId="15" priority="4" rank="3"/>
  </conditionalFormatting>
  <conditionalFormatting sqref="AI168">
    <cfRule type="top10" dxfId="14" priority="3" rank="3"/>
  </conditionalFormatting>
  <conditionalFormatting sqref="AJ168">
    <cfRule type="top10" dxfId="13" priority="2" rank="3"/>
  </conditionalFormatting>
  <conditionalFormatting sqref="AK168">
    <cfRule type="top10" dxfId="12" priority="1" rank="3"/>
  </conditionalFormatting>
  <conditionalFormatting sqref="N5:N13 Q5:Q13 T5:T13 W5:W13 Z5:Z13 AC5:AC13 AF5:AF13 AI6:AI13 AL5:AL13 AO5:AO13 AR5:AR13 AU5:AU13 AX5:AX13 BA5:BA13 BD5:BD13 BG5:BG13 BJ5:BJ13 BM5:BM13 BP5:BP13 BP15 BM15 BJ15 BG15 BD15 BA15 AX15 AU15 AR15 AO15 AL15 AI15 AF15 AC15 Z15 W15 T15 Q15 N15">
    <cfRule type="top10" dxfId="11" priority="5254" rank="3"/>
  </conditionalFormatting>
  <conditionalFormatting sqref="O5:O13 R5:R13 U5:U13 X5:X13 AA5:AA13 AD5:AD13 AG5:AG13 AJ6:AJ13 AM5:AM13 AP5:AP13 AS5:AS13 AV5:AV13 AY5:AY13 BB5:BB13 BE5:BE13 BH5:BH13 BK5:BK13 BN5:BN13 BQ5:BQ13 BQ15 BN15 BK15 BH15 BE15 BB15 AY15 AV15 AS15 AP15 AM15 AJ15 AG15 AD15 AA15 X15 U15 R15 O15">
    <cfRule type="top10" dxfId="10" priority="5292" rank="3"/>
  </conditionalFormatting>
  <conditionalFormatting sqref="P5:P13 S5:S13 V5:V13 Y5:Y13 AB5:AB13 AE5:AE13 AH5:AH13 AK6:AK13 AN5:AN13 AQ5:AQ13 AT5:AT13 AW5:AW13 AZ5:AZ13 BC5:BC13 BF5:BF13 BI5:BI13 BL5:BL13 BO5:BO13 BR5:BR13 BR15 BO15 BL15 BI15 BF15 BC15 AZ15 AW15 AT15 AQ15 AN15 AK15 AH15 AE15 AB15 Y15 V15 S15 P15">
    <cfRule type="top10" dxfId="9" priority="5330" rank="3"/>
  </conditionalFormatting>
  <conditionalFormatting sqref="N40:N45 Q40:Q45 T40:T45 W40:W45 Z40:Z45 AC40:AC45 AF40:AF45 AI40:AI45 AL40:AL45 AO40:AO45 AR40:AR45 AU40:AU45 AX40:AX45 BA40:BA45 BD40:BD45 BG40:BG45 BJ40:BJ45 BM40:BM45 BP40:BP45">
    <cfRule type="top10" dxfId="8" priority="5331" rank="3"/>
  </conditionalFormatting>
  <conditionalFormatting sqref="O40:O45 R40:R45 U40:U45 X40:X45 AA40:AA45 AD40:AD45 AG40:AG45 AJ40:AJ45 AM40:AM45 AP40:AP45 AS40:AS45 AV40:AV45 AY40:AY45 BB40:BB45 BE40:BE45 BH40:BH45 BK40:BK45 BN40:BN45 BQ40:BQ45">
    <cfRule type="top10" dxfId="7" priority="5350" rank="3"/>
  </conditionalFormatting>
  <conditionalFormatting sqref="P40:P45 S40:S45 V40:V45 Y40:Y45 AB40:AB45 AE40:AE45 AH40:AH45 AK40:AK45 AN40:AN45 AQ40:AQ45 AT40:AT45 AW40:AW45 AZ40:AZ45 BC40:BC45 BF40:BF45 BI40:BI45 BL40:BL45 BO40:BO45 BR40:BR45">
    <cfRule type="top10" dxfId="6" priority="5369" rank="3"/>
  </conditionalFormatting>
  <conditionalFormatting sqref="N129:N145 Q129:Q138 T129:T145 W129:W145 Z129:Z145 AC129:AC145 AF129:AF145 AL129:AL145 AO129:AO145 AU129:AU145 AX129:AX145 BA129:BA145 BD129:BD145 BG129:BG145 BJ129:BJ145 BM129:BM145 BP129:BP145 AR129:AR145 Q140:Q144">
    <cfRule type="top10" dxfId="5" priority="5370" rank="3"/>
  </conditionalFormatting>
  <conditionalFormatting sqref="O129:O145 R129:R138 U129:U145 X129:X145 AA129:AA145 AD129:AD145 AG129:AG145 AM129:AM145 AP129:AP145 AV129:AV145 AY129:AY145 BB129:BB145 BE129:BE145 BH129:BH145 BK129:BK145 BN129:BN145 BQ129:BQ145 AS129:AS145 R140:R144">
    <cfRule type="top10" dxfId="4" priority="5389" rank="3"/>
  </conditionalFormatting>
  <conditionalFormatting sqref="P129:P145 S129:S138 V129:V145 Y129:Y145 AB129:AB145 AE129:AE145 AH129:AH145 AN129:AN145 AQ129:AQ145 AW129:AW145 AZ129:AZ145 BC129:BC145 BF129:BF145 BI129:BI145 BL129:BL145 BO129:BO145 BR129:BR145 AT129:AT145 S140:S144">
    <cfRule type="top10" dxfId="3" priority="5408" rank="3"/>
  </conditionalFormatting>
  <conditionalFormatting sqref="N132:N145 Q132:Q138 T132:T145 W132:W145 Z132:Z145 AC132:AC145 AF132:AF145 AL132:AL145 AO132:AO145 AU132:AU145 AX132:AX145 BA132:BA145 BD132:BD145 BG132:BG145 BJ132:BJ145 BM132:BM145 BP132:BP145 AR132:AR145 Q140:Q144">
    <cfRule type="top10" dxfId="2" priority="5427" rank="3"/>
  </conditionalFormatting>
  <conditionalFormatting sqref="O132:O145 R132:R138 U132:U145 X132:X145 AA132:AA145 AD132:AD145 AG132:AG145 AM132:AM145 AP132:AP145 AV132:AV145 AY132:AY145 BB132:BB145 BE132:BE145 BH132:BH145 BK132:BK145 BN132:BN145 BQ132:BQ145 AS132:AS145 R140:R144">
    <cfRule type="top10" dxfId="1" priority="5446" rank="3"/>
  </conditionalFormatting>
  <conditionalFormatting sqref="P132:P145 S132:S138 V132:V145 Y132:Y145 AB132:AB145 AE132:AE145 AH132:AH145 AN132:AN145 AQ132:AQ145 AW132:AW145 AZ132:AZ145 BC132:BC145 BF132:BF145 BI132:BI145 BL132:BL145 BO132:BO145 BR132:BR145 AT132:AT145 S140:S144">
    <cfRule type="top10" dxfId="0" priority="5465" rank="3"/>
  </conditionalFormatting>
  <pageMargins left="0.78740157480314965" right="0.78740157480314965" top="0.98425196850393704" bottom="0.98425196850393704" header="0.51181102362204722" footer="0.51181102362204722"/>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zebricek_ll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Průběžný žebříček Lukostřelecké ligy</dc:title>
  <dc:creator>Rataj Stanislav Ing.</dc:creator>
  <cp:lastModifiedBy>Stanislav Rataj</cp:lastModifiedBy>
  <cp:lastPrinted>2013-09-23T05:21:05Z</cp:lastPrinted>
  <dcterms:created xsi:type="dcterms:W3CDTF">2012-08-16T06:34:35Z</dcterms:created>
  <dcterms:modified xsi:type="dcterms:W3CDTF">2014-04-13T17:51:30Z</dcterms:modified>
</cp:coreProperties>
</file>